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AQjr1WYUdHCj5+HUsvMAEpSXsc9LT6yKCO+3ptRFlzhTGB0I47SpAzc1V6MU8lDYZLiCwGnnLiC53jqsS46b0A==" workbookSaltValue="a/nEVMSVkvbgeSs+v8Mx+g==" workbookSpinCount="100000" lockStructure="1"/>
  <bookViews>
    <workbookView xWindow="0" yWindow="0" windowWidth="19200" windowHeight="10995"/>
  </bookViews>
  <sheets>
    <sheet name="F8B" sheetId="1" r:id="rId1"/>
  </sheets>
  <definedNames>
    <definedName name="_xlnm.Print_Titles" localSheetId="0">F8B!$1:$5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I111" i="1"/>
  <c r="F111" i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I105" i="1"/>
  <c r="F105" i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6" i="1" l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G154" i="1"/>
  <c r="D154" i="1"/>
  <c r="E154" i="1"/>
  <c r="F90" i="1"/>
  <c r="I90" i="1" s="1"/>
  <c r="H154" i="1"/>
  <c r="F72" i="1"/>
  <c r="I72" i="1" s="1"/>
  <c r="F68" i="1"/>
  <c r="I68" i="1"/>
  <c r="F60" i="1"/>
  <c r="I60" i="1" s="1"/>
  <c r="F56" i="1"/>
  <c r="I56" i="1"/>
  <c r="F46" i="1"/>
  <c r="I46" i="1" s="1"/>
  <c r="F36" i="1"/>
  <c r="I36" i="1" s="1"/>
  <c r="F26" i="1"/>
  <c r="I26" i="1" s="1"/>
  <c r="D80" i="1"/>
  <c r="F16" i="1"/>
  <c r="I16" i="1" s="1"/>
  <c r="G80" i="1"/>
  <c r="H80" i="1"/>
  <c r="F8" i="1"/>
  <c r="I8" i="1" s="1"/>
  <c r="F82" i="1"/>
  <c r="I82" i="1" s="1"/>
  <c r="E80" i="1"/>
  <c r="G155" i="1" l="1"/>
  <c r="D155" i="1"/>
  <c r="F154" i="1"/>
  <c r="I154" i="1" s="1"/>
  <c r="E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<sst xmlns="http://schemas.openxmlformats.org/spreadsheetml/2006/main" count="186" uniqueCount="105">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</sst>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50" workbookViewId="0">
      <selection activeCell="A163" sqref="A163:I164"/>
    </sheetView>
  </sheetViews>
  <sheetFormatPr baseColWidth="10" defaultRowHeight="1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>
      <c r="A1" s="1"/>
      <c r="B1" s="43" t="s">
        <v>98</v>
      </c>
      <c r="C1" s="43"/>
      <c r="D1" s="43"/>
      <c r="E1" s="43"/>
      <c r="F1" s="43"/>
      <c r="G1" s="43"/>
      <c r="H1" s="43"/>
      <c r="I1" s="43"/>
    </row>
    <row r="2" spans="1:9" ht="18.75">
      <c r="A2" s="2"/>
      <c r="B2" s="44" t="s">
        <v>0</v>
      </c>
      <c r="C2" s="45"/>
      <c r="D2" s="45"/>
      <c r="E2" s="45"/>
      <c r="F2" s="45"/>
      <c r="G2" s="45"/>
      <c r="H2" s="45"/>
      <c r="I2" s="45"/>
    </row>
    <row r="3" spans="1:9" ht="18.75">
      <c r="A3" s="2"/>
      <c r="B3" s="46" t="s">
        <v>99</v>
      </c>
      <c r="C3" s="46"/>
      <c r="D3" s="46"/>
      <c r="E3" s="46"/>
      <c r="F3" s="46"/>
      <c r="G3" s="46"/>
      <c r="H3" s="46"/>
      <c r="I3" s="46"/>
    </row>
    <row r="4" spans="1:9" hidden="1">
      <c r="A4" s="2"/>
      <c r="B4" s="47"/>
      <c r="C4" s="47"/>
      <c r="D4" s="47"/>
      <c r="E4" s="47"/>
      <c r="F4" s="47"/>
      <c r="G4" s="47"/>
      <c r="H4" s="47"/>
      <c r="I4" s="47"/>
    </row>
    <row r="5" spans="1:9" ht="15.75">
      <c r="A5" s="3"/>
      <c r="B5" s="48" t="s">
        <v>1</v>
      </c>
      <c r="C5" s="48"/>
      <c r="D5" s="50" t="s">
        <v>2</v>
      </c>
      <c r="E5" s="50"/>
      <c r="F5" s="50"/>
      <c r="G5" s="50"/>
      <c r="H5" s="50"/>
      <c r="I5" s="51" t="s">
        <v>3</v>
      </c>
    </row>
    <row r="6" spans="1:9" ht="24">
      <c r="A6" s="4"/>
      <c r="B6" s="49"/>
      <c r="C6" s="4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2"/>
    </row>
    <row r="7" spans="1:9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>
      <c r="A8" s="9"/>
      <c r="B8" s="10" t="s">
        <v>11</v>
      </c>
      <c r="C8" s="11" t="s">
        <v>12</v>
      </c>
      <c r="D8" s="12">
        <f>SUM(D9:D15)</f>
        <v>8562184</v>
      </c>
      <c r="E8" s="12">
        <f>SUM(E9:E15)</f>
        <v>615727.31999999983</v>
      </c>
      <c r="F8" s="12">
        <f>D8+E8</f>
        <v>9177911.3200000003</v>
      </c>
      <c r="G8" s="12">
        <f>SUM(G9:G15)</f>
        <v>9177911.3200000003</v>
      </c>
      <c r="H8" s="12">
        <f>SUM(H9:H15)</f>
        <v>9177911.3200000003</v>
      </c>
      <c r="I8" s="12">
        <f>F8-G8</f>
        <v>0</v>
      </c>
    </row>
    <row r="9" spans="1:9">
      <c r="A9" s="2"/>
      <c r="B9" s="13"/>
      <c r="C9" s="14" t="s">
        <v>13</v>
      </c>
      <c r="D9" s="15">
        <v>8562184</v>
      </c>
      <c r="E9" s="15">
        <v>-1502606.33</v>
      </c>
      <c r="F9" s="16">
        <f t="shared" ref="F9:F72" si="0">D9+E9</f>
        <v>7059577.6699999999</v>
      </c>
      <c r="G9" s="15">
        <v>7059577.6699999999</v>
      </c>
      <c r="H9" s="15">
        <v>7059577.6699999999</v>
      </c>
      <c r="I9" s="17">
        <f t="shared" ref="I9:I72" si="1">F9-G9</f>
        <v>0</v>
      </c>
    </row>
    <row r="10" spans="1:9">
      <c r="A10" s="2"/>
      <c r="B10" s="18"/>
      <c r="C10" s="14" t="s">
        <v>14</v>
      </c>
      <c r="D10" s="15">
        <v>0</v>
      </c>
      <c r="E10" s="15">
        <v>345317.23</v>
      </c>
      <c r="F10" s="16">
        <f t="shared" si="0"/>
        <v>345317.23</v>
      </c>
      <c r="G10" s="15">
        <v>345317.23</v>
      </c>
      <c r="H10" s="15">
        <v>345317.23</v>
      </c>
      <c r="I10" s="17">
        <f t="shared" si="1"/>
        <v>0</v>
      </c>
    </row>
    <row r="11" spans="1:9">
      <c r="A11" s="2"/>
      <c r="B11" s="18"/>
      <c r="C11" s="14" t="s">
        <v>15</v>
      </c>
      <c r="D11" s="15">
        <v>0</v>
      </c>
      <c r="E11" s="15">
        <v>1773016.42</v>
      </c>
      <c r="F11" s="16">
        <f t="shared" si="0"/>
        <v>1773016.42</v>
      </c>
      <c r="G11" s="15">
        <v>1773016.42</v>
      </c>
      <c r="H11" s="15">
        <v>1773016.42</v>
      </c>
      <c r="I11" s="17">
        <f t="shared" si="1"/>
        <v>0</v>
      </c>
    </row>
    <row r="12" spans="1:9">
      <c r="A12" s="2"/>
      <c r="B12" s="18"/>
      <c r="C12" s="14" t="s">
        <v>16</v>
      </c>
      <c r="D12" s="15">
        <v>0</v>
      </c>
      <c r="E12" s="15">
        <v>0</v>
      </c>
      <c r="F12" s="16">
        <f t="shared" si="0"/>
        <v>0</v>
      </c>
      <c r="G12" s="15">
        <v>0</v>
      </c>
      <c r="H12" s="15">
        <v>0</v>
      </c>
      <c r="I12" s="17">
        <f t="shared" si="1"/>
        <v>0</v>
      </c>
    </row>
    <row r="13" spans="1:9">
      <c r="A13" s="2"/>
      <c r="B13" s="18"/>
      <c r="C13" s="14" t="s">
        <v>17</v>
      </c>
      <c r="D13" s="15">
        <v>0</v>
      </c>
      <c r="E13" s="15">
        <v>0</v>
      </c>
      <c r="F13" s="16">
        <f t="shared" si="0"/>
        <v>0</v>
      </c>
      <c r="G13" s="15">
        <v>0</v>
      </c>
      <c r="H13" s="15">
        <v>0</v>
      </c>
      <c r="I13" s="17">
        <f t="shared" si="1"/>
        <v>0</v>
      </c>
    </row>
    <row r="14" spans="1:9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>
      <c r="A15" s="2"/>
      <c r="B15" s="18"/>
      <c r="C15" s="14" t="s">
        <v>19</v>
      </c>
      <c r="D15" s="15">
        <v>0</v>
      </c>
      <c r="E15" s="15">
        <v>0</v>
      </c>
      <c r="F15" s="16">
        <f t="shared" si="0"/>
        <v>0</v>
      </c>
      <c r="G15" s="15">
        <v>0</v>
      </c>
      <c r="H15" s="15">
        <v>0</v>
      </c>
      <c r="I15" s="17">
        <f t="shared" si="1"/>
        <v>0</v>
      </c>
    </row>
    <row r="16" spans="1:9">
      <c r="A16" s="2"/>
      <c r="B16" s="19" t="s">
        <v>20</v>
      </c>
      <c r="C16" s="11" t="s">
        <v>21</v>
      </c>
      <c r="D16" s="12">
        <f>SUM(D17:D25)</f>
        <v>3401400</v>
      </c>
      <c r="E16" s="12">
        <f>SUM(E17:E25)</f>
        <v>-310344.23000000021</v>
      </c>
      <c r="F16" s="12">
        <f t="shared" si="0"/>
        <v>3091055.7699999996</v>
      </c>
      <c r="G16" s="12">
        <f>SUM(G17:G25)</f>
        <v>3091055.77</v>
      </c>
      <c r="H16" s="12">
        <f>SUM(H17:H25)</f>
        <v>3091055.77</v>
      </c>
      <c r="I16" s="12">
        <f t="shared" si="1"/>
        <v>0</v>
      </c>
    </row>
    <row r="17" spans="1:9">
      <c r="A17" s="2"/>
      <c r="B17" s="9"/>
      <c r="C17" s="20" t="s">
        <v>22</v>
      </c>
      <c r="D17" s="15">
        <v>369350</v>
      </c>
      <c r="E17" s="15">
        <v>266595.59999999998</v>
      </c>
      <c r="F17" s="16">
        <f t="shared" si="0"/>
        <v>635945.6</v>
      </c>
      <c r="G17" s="15">
        <v>635945.6</v>
      </c>
      <c r="H17" s="15">
        <v>635945.6</v>
      </c>
      <c r="I17" s="17">
        <f t="shared" si="1"/>
        <v>0</v>
      </c>
    </row>
    <row r="18" spans="1:9">
      <c r="A18" s="2"/>
      <c r="B18" s="6"/>
      <c r="C18" s="14" t="s">
        <v>23</v>
      </c>
      <c r="D18" s="15">
        <v>0</v>
      </c>
      <c r="E18" s="15">
        <v>1872172.41</v>
      </c>
      <c r="F18" s="16">
        <f t="shared" si="0"/>
        <v>1872172.41</v>
      </c>
      <c r="G18" s="15">
        <v>1872172.41</v>
      </c>
      <c r="H18" s="15">
        <v>1872172.41</v>
      </c>
      <c r="I18" s="17">
        <f t="shared" si="1"/>
        <v>0</v>
      </c>
    </row>
    <row r="19" spans="1:9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>
      <c r="A20" s="2"/>
      <c r="B20" s="6"/>
      <c r="C20" s="14" t="s">
        <v>25</v>
      </c>
      <c r="D20" s="15">
        <v>2005784</v>
      </c>
      <c r="E20" s="15">
        <v>-1970059.5</v>
      </c>
      <c r="F20" s="16">
        <f t="shared" si="0"/>
        <v>35724.5</v>
      </c>
      <c r="G20" s="15">
        <v>35724.5</v>
      </c>
      <c r="H20" s="15">
        <v>35724.5</v>
      </c>
      <c r="I20" s="17">
        <f t="shared" si="1"/>
        <v>0</v>
      </c>
    </row>
    <row r="21" spans="1:9">
      <c r="A21" s="2"/>
      <c r="B21" s="6"/>
      <c r="C21" s="14" t="s">
        <v>26</v>
      </c>
      <c r="D21" s="15">
        <v>316040</v>
      </c>
      <c r="E21" s="15">
        <v>-228292.24</v>
      </c>
      <c r="F21" s="16">
        <f t="shared" si="0"/>
        <v>87747.760000000009</v>
      </c>
      <c r="G21" s="15">
        <v>87747.76</v>
      </c>
      <c r="H21" s="15">
        <v>87747.76</v>
      </c>
      <c r="I21" s="17">
        <f t="shared" si="1"/>
        <v>0</v>
      </c>
    </row>
    <row r="22" spans="1:9">
      <c r="A22" s="2"/>
      <c r="B22" s="6"/>
      <c r="C22" s="14" t="s">
        <v>27</v>
      </c>
      <c r="D22" s="15">
        <v>388000</v>
      </c>
      <c r="E22" s="15">
        <v>-49538.51</v>
      </c>
      <c r="F22" s="16">
        <f t="shared" si="0"/>
        <v>338461.49</v>
      </c>
      <c r="G22" s="15">
        <v>338461.49</v>
      </c>
      <c r="H22" s="15">
        <v>338461.49</v>
      </c>
      <c r="I22" s="17">
        <f t="shared" si="1"/>
        <v>0</v>
      </c>
    </row>
    <row r="23" spans="1:9">
      <c r="A23" s="2"/>
      <c r="B23" s="6"/>
      <c r="C23" s="14" t="s">
        <v>28</v>
      </c>
      <c r="D23" s="15">
        <v>9000</v>
      </c>
      <c r="E23" s="15">
        <v>89591.56</v>
      </c>
      <c r="F23" s="16">
        <f t="shared" si="0"/>
        <v>98591.56</v>
      </c>
      <c r="G23" s="15">
        <v>98591.56</v>
      </c>
      <c r="H23" s="15">
        <v>98591.56</v>
      </c>
      <c r="I23" s="17">
        <f t="shared" si="1"/>
        <v>0</v>
      </c>
    </row>
    <row r="24" spans="1:9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>
      <c r="A25" s="2"/>
      <c r="B25" s="6"/>
      <c r="C25" s="14" t="s">
        <v>30</v>
      </c>
      <c r="D25" s="15">
        <v>313226</v>
      </c>
      <c r="E25" s="15">
        <v>-290813.55</v>
      </c>
      <c r="F25" s="16">
        <f t="shared" si="0"/>
        <v>22412.450000000012</v>
      </c>
      <c r="G25" s="15">
        <v>22412.45</v>
      </c>
      <c r="H25" s="15">
        <v>22412.45</v>
      </c>
      <c r="I25" s="17">
        <f t="shared" si="1"/>
        <v>0</v>
      </c>
    </row>
    <row r="26" spans="1:9">
      <c r="A26" s="2"/>
      <c r="B26" s="19" t="s">
        <v>31</v>
      </c>
      <c r="C26" s="11" t="s">
        <v>32</v>
      </c>
      <c r="D26" s="12">
        <f>SUM(D27:D35)</f>
        <v>1907968</v>
      </c>
      <c r="E26" s="12">
        <f>SUM(E27:E35)</f>
        <v>256982.03000000014</v>
      </c>
      <c r="F26" s="12">
        <f t="shared" si="0"/>
        <v>2164950.0300000003</v>
      </c>
      <c r="G26" s="12">
        <f>SUM(G27:G35)</f>
        <v>2164949.63</v>
      </c>
      <c r="H26" s="12">
        <f>SUM(H27:H35)</f>
        <v>2164949.63</v>
      </c>
      <c r="I26" s="12">
        <f t="shared" si="1"/>
        <v>0.40000000037252903</v>
      </c>
    </row>
    <row r="27" spans="1:9">
      <c r="A27" s="2"/>
      <c r="B27" s="13"/>
      <c r="C27" s="14" t="s">
        <v>33</v>
      </c>
      <c r="D27" s="15">
        <v>418914</v>
      </c>
      <c r="E27" s="15">
        <v>-120567.76</v>
      </c>
      <c r="F27" s="16">
        <f t="shared" si="0"/>
        <v>298346.23999999999</v>
      </c>
      <c r="G27" s="15">
        <v>298346.23999999999</v>
      </c>
      <c r="H27" s="15">
        <v>298346.23999999999</v>
      </c>
      <c r="I27" s="17">
        <f t="shared" si="1"/>
        <v>0</v>
      </c>
    </row>
    <row r="28" spans="1:9">
      <c r="A28" s="2"/>
      <c r="B28" s="18"/>
      <c r="C28" s="14" t="s">
        <v>34</v>
      </c>
      <c r="D28" s="15">
        <v>119000</v>
      </c>
      <c r="E28" s="15">
        <v>18427.46</v>
      </c>
      <c r="F28" s="16">
        <f t="shared" si="0"/>
        <v>137427.46</v>
      </c>
      <c r="G28" s="15">
        <v>137427.46</v>
      </c>
      <c r="H28" s="15">
        <v>137427.46</v>
      </c>
      <c r="I28" s="17">
        <f t="shared" si="1"/>
        <v>0</v>
      </c>
    </row>
    <row r="29" spans="1:9">
      <c r="A29" s="2"/>
      <c r="B29" s="18"/>
      <c r="C29" s="14" t="s">
        <v>35</v>
      </c>
      <c r="D29" s="15">
        <v>93876</v>
      </c>
      <c r="E29" s="15">
        <v>722388.18</v>
      </c>
      <c r="F29" s="16">
        <f t="shared" si="0"/>
        <v>816264.18</v>
      </c>
      <c r="G29" s="15">
        <v>816264.18</v>
      </c>
      <c r="H29" s="15">
        <v>816264.18</v>
      </c>
      <c r="I29" s="17">
        <f t="shared" si="1"/>
        <v>0</v>
      </c>
    </row>
    <row r="30" spans="1:9">
      <c r="A30" s="2"/>
      <c r="B30" s="18"/>
      <c r="C30" s="14" t="s">
        <v>36</v>
      </c>
      <c r="D30" s="15">
        <v>104500</v>
      </c>
      <c r="E30" s="15">
        <v>-85403.45</v>
      </c>
      <c r="F30" s="16">
        <f t="shared" si="0"/>
        <v>19096.550000000003</v>
      </c>
      <c r="G30" s="15">
        <v>19096.150000000001</v>
      </c>
      <c r="H30" s="15">
        <v>19096.150000000001</v>
      </c>
      <c r="I30" s="17">
        <f t="shared" si="1"/>
        <v>0.40000000000145519</v>
      </c>
    </row>
    <row r="31" spans="1:9">
      <c r="A31" s="2"/>
      <c r="B31" s="18"/>
      <c r="C31" s="14" t="s">
        <v>37</v>
      </c>
      <c r="D31" s="15">
        <v>258000</v>
      </c>
      <c r="E31" s="15">
        <v>61965.22</v>
      </c>
      <c r="F31" s="16">
        <f t="shared" si="0"/>
        <v>319965.21999999997</v>
      </c>
      <c r="G31" s="15">
        <v>319965.21999999997</v>
      </c>
      <c r="H31" s="15">
        <v>319965.21999999997</v>
      </c>
      <c r="I31" s="17">
        <f t="shared" si="1"/>
        <v>0</v>
      </c>
    </row>
    <row r="32" spans="1:9">
      <c r="A32" s="2"/>
      <c r="B32" s="18"/>
      <c r="C32" s="14" t="s">
        <v>38</v>
      </c>
      <c r="D32" s="15">
        <v>120000</v>
      </c>
      <c r="E32" s="15">
        <v>-120000</v>
      </c>
      <c r="F32" s="16">
        <f t="shared" si="0"/>
        <v>0</v>
      </c>
      <c r="G32" s="15">
        <v>0</v>
      </c>
      <c r="H32" s="15">
        <v>0</v>
      </c>
      <c r="I32" s="17">
        <f t="shared" si="1"/>
        <v>0</v>
      </c>
    </row>
    <row r="33" spans="1:9">
      <c r="A33" s="2"/>
      <c r="B33" s="18"/>
      <c r="C33" s="14" t="s">
        <v>39</v>
      </c>
      <c r="D33" s="15">
        <v>282000</v>
      </c>
      <c r="E33" s="15">
        <v>-199208.2</v>
      </c>
      <c r="F33" s="16">
        <f t="shared" si="0"/>
        <v>82791.799999999988</v>
      </c>
      <c r="G33" s="15">
        <v>82791.8</v>
      </c>
      <c r="H33" s="15">
        <v>82791.8</v>
      </c>
      <c r="I33" s="17">
        <f t="shared" si="1"/>
        <v>0</v>
      </c>
    </row>
    <row r="34" spans="1:9">
      <c r="A34" s="2"/>
      <c r="B34" s="18"/>
      <c r="C34" s="14" t="s">
        <v>40</v>
      </c>
      <c r="D34" s="15">
        <v>500000</v>
      </c>
      <c r="E34" s="15">
        <v>-64891.42</v>
      </c>
      <c r="F34" s="16">
        <f t="shared" si="0"/>
        <v>435108.58</v>
      </c>
      <c r="G34" s="15">
        <v>435108.58</v>
      </c>
      <c r="H34" s="15">
        <v>435108.58</v>
      </c>
      <c r="I34" s="17">
        <f t="shared" si="1"/>
        <v>0</v>
      </c>
    </row>
    <row r="35" spans="1:9">
      <c r="A35" s="2"/>
      <c r="B35" s="18"/>
      <c r="C35" s="14" t="s">
        <v>41</v>
      </c>
      <c r="D35" s="15">
        <v>11678</v>
      </c>
      <c r="E35" s="15">
        <v>44272</v>
      </c>
      <c r="F35" s="16">
        <f t="shared" si="0"/>
        <v>55950</v>
      </c>
      <c r="G35" s="15">
        <v>55950</v>
      </c>
      <c r="H35" s="15">
        <v>55950</v>
      </c>
      <c r="I35" s="17">
        <f t="shared" si="1"/>
        <v>0</v>
      </c>
    </row>
    <row r="36" spans="1:9">
      <c r="A36" s="2"/>
      <c r="B36" s="19" t="s">
        <v>42</v>
      </c>
      <c r="C36" s="11" t="s">
        <v>43</v>
      </c>
      <c r="D36" s="12">
        <f>SUM(D37:D45)</f>
        <v>2113368</v>
      </c>
      <c r="E36" s="12">
        <f>SUM(E37:E45)</f>
        <v>-1569611.06</v>
      </c>
      <c r="F36" s="12">
        <f t="shared" si="0"/>
        <v>543756.93999999994</v>
      </c>
      <c r="G36" s="12">
        <f>SUM(G37:G45)</f>
        <v>543756.93999999994</v>
      </c>
      <c r="H36" s="12">
        <f>SUM(H37:H45)</f>
        <v>543756.93999999994</v>
      </c>
      <c r="I36" s="12">
        <f t="shared" si="1"/>
        <v>0</v>
      </c>
    </row>
    <row r="37" spans="1:9">
      <c r="A37" s="2"/>
      <c r="B37" s="13"/>
      <c r="C37" s="14" t="s">
        <v>44</v>
      </c>
      <c r="D37" s="15">
        <v>0</v>
      </c>
      <c r="E37" s="15">
        <v>0</v>
      </c>
      <c r="F37" s="16">
        <f t="shared" si="0"/>
        <v>0</v>
      </c>
      <c r="G37" s="15">
        <v>0</v>
      </c>
      <c r="H37" s="15">
        <v>0</v>
      </c>
      <c r="I37" s="17">
        <f t="shared" si="1"/>
        <v>0</v>
      </c>
    </row>
    <row r="38" spans="1:9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>
      <c r="A40" s="2"/>
      <c r="B40" s="18"/>
      <c r="C40" s="14" t="s">
        <v>47</v>
      </c>
      <c r="D40" s="15">
        <v>2113368</v>
      </c>
      <c r="E40" s="15">
        <v>-1569611.06</v>
      </c>
      <c r="F40" s="16">
        <f t="shared" si="0"/>
        <v>543756.93999999994</v>
      </c>
      <c r="G40" s="15">
        <v>543756.93999999994</v>
      </c>
      <c r="H40" s="15">
        <v>543756.93999999994</v>
      </c>
      <c r="I40" s="17">
        <f t="shared" si="1"/>
        <v>0</v>
      </c>
    </row>
    <row r="41" spans="1:9">
      <c r="A41" s="2"/>
      <c r="B41" s="18"/>
      <c r="C41" s="14" t="s">
        <v>48</v>
      </c>
      <c r="D41" s="15">
        <v>0</v>
      </c>
      <c r="E41" s="15">
        <v>0</v>
      </c>
      <c r="F41" s="16">
        <f t="shared" si="0"/>
        <v>0</v>
      </c>
      <c r="G41" s="15">
        <v>0</v>
      </c>
      <c r="H41" s="15">
        <v>0</v>
      </c>
      <c r="I41" s="17">
        <f t="shared" si="1"/>
        <v>0</v>
      </c>
    </row>
    <row r="42" spans="1:9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>
      <c r="A46" s="2"/>
      <c r="B46" s="19" t="s">
        <v>53</v>
      </c>
      <c r="C46" s="11" t="s">
        <v>54</v>
      </c>
      <c r="D46" s="12">
        <f>SUM(D47:D55)</f>
        <v>128000</v>
      </c>
      <c r="E46" s="12">
        <f>SUM(E47:E55)</f>
        <v>112863.49999999999</v>
      </c>
      <c r="F46" s="12">
        <f t="shared" si="0"/>
        <v>240863.5</v>
      </c>
      <c r="G46" s="12">
        <f>SUM(G47:G55)</f>
        <v>240863.5</v>
      </c>
      <c r="H46" s="12">
        <f>SUM(H47:H55)</f>
        <v>240863.5</v>
      </c>
      <c r="I46" s="12">
        <f t="shared" si="1"/>
        <v>0</v>
      </c>
    </row>
    <row r="47" spans="1:9">
      <c r="A47" s="2"/>
      <c r="B47" s="13"/>
      <c r="C47" s="14" t="s">
        <v>55</v>
      </c>
      <c r="D47" s="15">
        <v>90000</v>
      </c>
      <c r="E47" s="15">
        <v>66865.47</v>
      </c>
      <c r="F47" s="16">
        <f t="shared" si="0"/>
        <v>156865.47</v>
      </c>
      <c r="G47" s="15">
        <v>156865.47</v>
      </c>
      <c r="H47" s="15">
        <v>156865.47</v>
      </c>
      <c r="I47" s="17">
        <f t="shared" si="1"/>
        <v>0</v>
      </c>
    </row>
    <row r="48" spans="1:9">
      <c r="A48" s="2"/>
      <c r="B48" s="18"/>
      <c r="C48" s="14" t="s">
        <v>56</v>
      </c>
      <c r="D48" s="15">
        <v>30000</v>
      </c>
      <c r="E48" s="15">
        <v>-27121</v>
      </c>
      <c r="F48" s="16">
        <f t="shared" si="0"/>
        <v>2879</v>
      </c>
      <c r="G48" s="15">
        <v>2879</v>
      </c>
      <c r="H48" s="15">
        <v>2879</v>
      </c>
      <c r="I48" s="17">
        <f t="shared" si="1"/>
        <v>0</v>
      </c>
    </row>
    <row r="49" spans="1:9">
      <c r="A49" s="2"/>
      <c r="B49" s="18"/>
      <c r="C49" s="14" t="s">
        <v>57</v>
      </c>
      <c r="D49" s="15">
        <v>0</v>
      </c>
      <c r="E49" s="15">
        <v>46163.02</v>
      </c>
      <c r="F49" s="16">
        <f t="shared" si="0"/>
        <v>46163.02</v>
      </c>
      <c r="G49" s="15">
        <v>46163.02</v>
      </c>
      <c r="H49" s="15">
        <v>46163.02</v>
      </c>
      <c r="I49" s="17">
        <f t="shared" si="1"/>
        <v>0</v>
      </c>
    </row>
    <row r="50" spans="1:9">
      <c r="A50" s="2"/>
      <c r="B50" s="18"/>
      <c r="C50" s="14" t="s">
        <v>58</v>
      </c>
      <c r="D50" s="15">
        <v>0</v>
      </c>
      <c r="E50" s="15">
        <v>0</v>
      </c>
      <c r="F50" s="16">
        <f t="shared" si="0"/>
        <v>0</v>
      </c>
      <c r="G50" s="15">
        <v>0</v>
      </c>
      <c r="H50" s="15">
        <v>0</v>
      </c>
      <c r="I50" s="17">
        <f t="shared" si="1"/>
        <v>0</v>
      </c>
    </row>
    <row r="51" spans="1:9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>
      <c r="A52" s="2"/>
      <c r="B52" s="18"/>
      <c r="C52" s="14" t="s">
        <v>60</v>
      </c>
      <c r="D52" s="15">
        <v>0</v>
      </c>
      <c r="E52" s="15">
        <v>26956.01</v>
      </c>
      <c r="F52" s="16">
        <f t="shared" si="0"/>
        <v>26956.01</v>
      </c>
      <c r="G52" s="15">
        <v>34956.01</v>
      </c>
      <c r="H52" s="15">
        <v>34956.01</v>
      </c>
      <c r="I52" s="17">
        <f t="shared" si="1"/>
        <v>-8000.0000000000036</v>
      </c>
    </row>
    <row r="53" spans="1:9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>
      <c r="A55" s="2"/>
      <c r="B55" s="18"/>
      <c r="C55" s="14" t="s">
        <v>63</v>
      </c>
      <c r="D55" s="15">
        <v>8000</v>
      </c>
      <c r="E55" s="15">
        <v>0</v>
      </c>
      <c r="F55" s="16">
        <f t="shared" si="0"/>
        <v>8000</v>
      </c>
      <c r="G55" s="15">
        <v>0</v>
      </c>
      <c r="H55" s="15">
        <v>0</v>
      </c>
      <c r="I55" s="17">
        <f t="shared" si="1"/>
        <v>8000</v>
      </c>
    </row>
    <row r="56" spans="1:9">
      <c r="A56" s="2"/>
      <c r="B56" s="19" t="s">
        <v>64</v>
      </c>
      <c r="C56" s="11" t="s">
        <v>65</v>
      </c>
      <c r="D56" s="12">
        <f>SUM(D57:D59)</f>
        <v>0</v>
      </c>
      <c r="E56" s="12">
        <f>SUM(E57:E59)</f>
        <v>0</v>
      </c>
      <c r="F56" s="12">
        <f t="shared" si="0"/>
        <v>0</v>
      </c>
      <c r="G56" s="12">
        <f>SUM(G57:G59)</f>
        <v>0</v>
      </c>
      <c r="H56" s="12">
        <f>SUM(H57:H59)</f>
        <v>0</v>
      </c>
      <c r="I56" s="12">
        <f t="shared" si="1"/>
        <v>0</v>
      </c>
    </row>
    <row r="57" spans="1:9">
      <c r="A57" s="2"/>
      <c r="B57" s="13"/>
      <c r="C57" s="14" t="s">
        <v>66</v>
      </c>
      <c r="D57" s="15">
        <v>0</v>
      </c>
      <c r="E57" s="15">
        <v>0</v>
      </c>
      <c r="F57" s="16">
        <f t="shared" si="0"/>
        <v>0</v>
      </c>
      <c r="G57" s="15">
        <v>0</v>
      </c>
      <c r="H57" s="15">
        <v>0</v>
      </c>
      <c r="I57" s="17">
        <f t="shared" si="1"/>
        <v>0</v>
      </c>
    </row>
    <row r="58" spans="1:9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>
      <c r="A69" s="2"/>
      <c r="B69" s="3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>
      <c r="A70" s="2"/>
      <c r="B70" s="3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>
      <c r="A71" s="2"/>
      <c r="B71" s="3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>
      <c r="A72" s="2"/>
      <c r="B72" s="19" t="s">
        <v>9</v>
      </c>
      <c r="C72" s="11" t="s">
        <v>83</v>
      </c>
      <c r="D72" s="12">
        <f>SUM(D73:D79)</f>
        <v>0</v>
      </c>
      <c r="E72" s="12">
        <f>SUM(E73:E79)</f>
        <v>0</v>
      </c>
      <c r="F72" s="12">
        <f t="shared" si="0"/>
        <v>0</v>
      </c>
      <c r="G72" s="12">
        <f>SUM(G73:G79)</f>
        <v>0</v>
      </c>
      <c r="H72" s="12">
        <f>SUM(H73:H79)</f>
        <v>0</v>
      </c>
      <c r="I72" s="12">
        <f t="shared" si="1"/>
        <v>0</v>
      </c>
    </row>
    <row r="73" spans="1:9">
      <c r="A73" s="2"/>
      <c r="B73" s="13"/>
      <c r="C73" s="14" t="s">
        <v>84</v>
      </c>
      <c r="D73" s="15">
        <v>0</v>
      </c>
      <c r="E73" s="15">
        <v>0</v>
      </c>
      <c r="F73" s="16">
        <f t="shared" ref="F73:F80" si="2">D73+E73</f>
        <v>0</v>
      </c>
      <c r="G73" s="15">
        <v>0</v>
      </c>
      <c r="H73" s="15">
        <v>0</v>
      </c>
      <c r="I73" s="17">
        <f t="shared" ref="I73:I80" si="3">F73-G73</f>
        <v>0</v>
      </c>
    </row>
    <row r="74" spans="1:9">
      <c r="A74" s="2"/>
      <c r="B74" s="18"/>
      <c r="C74" s="14" t="s">
        <v>85</v>
      </c>
      <c r="D74" s="15">
        <v>0</v>
      </c>
      <c r="E74" s="15">
        <v>0</v>
      </c>
      <c r="F74" s="16">
        <f t="shared" si="2"/>
        <v>0</v>
      </c>
      <c r="G74" s="15">
        <v>0</v>
      </c>
      <c r="H74" s="15">
        <v>0</v>
      </c>
      <c r="I74" s="17">
        <f t="shared" si="3"/>
        <v>0</v>
      </c>
    </row>
    <row r="75" spans="1:9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>
      <c r="A80" s="2"/>
      <c r="B80" s="24"/>
      <c r="C80" s="25" t="s">
        <v>91</v>
      </c>
      <c r="D80" s="26">
        <f>D8+D16+D26+D36+D46+D56+D60+D68+D72</f>
        <v>16112920</v>
      </c>
      <c r="E80" s="26">
        <f>E8+E16+E26+E36+E46+E56+E60+E68+E72</f>
        <v>-894382.44000000029</v>
      </c>
      <c r="F80" s="26">
        <f t="shared" si="2"/>
        <v>15218537.560000001</v>
      </c>
      <c r="G80" s="26">
        <f>G8+G16+G26+G36+G46+G56+G60+G68+G72</f>
        <v>15218537.159999998</v>
      </c>
      <c r="H80" s="26">
        <f>H8+H16+H26+H36+H46+H56+H60+H68+H72</f>
        <v>15218537.159999998</v>
      </c>
      <c r="I80" s="26">
        <f t="shared" si="3"/>
        <v>0.40000000223517418</v>
      </c>
    </row>
    <row r="81" spans="1:9">
      <c r="A81" s="6" t="s">
        <v>92</v>
      </c>
      <c r="B81" s="38" t="s">
        <v>93</v>
      </c>
      <c r="C81" s="38"/>
      <c r="D81" s="38"/>
      <c r="E81" s="38"/>
      <c r="F81" s="38"/>
      <c r="G81" s="38"/>
      <c r="H81" s="38"/>
      <c r="I81" s="38"/>
    </row>
    <row r="82" spans="1:9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0</v>
      </c>
      <c r="F82" s="12">
        <f t="shared" ref="F82:F145" si="4">D82+E82</f>
        <v>0</v>
      </c>
      <c r="G82" s="12">
        <f t="shared" ref="G82:H82" si="5">SUM(G83:G89)</f>
        <v>0</v>
      </c>
      <c r="H82" s="12">
        <f t="shared" si="5"/>
        <v>0</v>
      </c>
      <c r="I82" s="12">
        <f>F82-G82</f>
        <v>0</v>
      </c>
    </row>
    <row r="83" spans="1:9">
      <c r="A83" s="2"/>
      <c r="B83" s="13"/>
      <c r="C83" s="14" t="s">
        <v>13</v>
      </c>
      <c r="D83" s="15">
        <v>0</v>
      </c>
      <c r="E83" s="15">
        <v>0</v>
      </c>
      <c r="F83" s="16">
        <f t="shared" si="4"/>
        <v>0</v>
      </c>
      <c r="G83" s="15">
        <v>0</v>
      </c>
      <c r="H83" s="15">
        <v>0</v>
      </c>
      <c r="I83" s="17">
        <f t="shared" ref="I83:I146" si="6">F83-G83</f>
        <v>0</v>
      </c>
    </row>
    <row r="84" spans="1:9">
      <c r="A84" s="2"/>
      <c r="B84" s="18"/>
      <c r="C84" s="14" t="s">
        <v>14</v>
      </c>
      <c r="D84" s="15">
        <v>0</v>
      </c>
      <c r="E84" s="15">
        <v>0</v>
      </c>
      <c r="F84" s="16">
        <f t="shared" si="4"/>
        <v>0</v>
      </c>
      <c r="G84" s="15">
        <v>0</v>
      </c>
      <c r="H84" s="15">
        <v>0</v>
      </c>
      <c r="I84" s="17">
        <f t="shared" si="6"/>
        <v>0</v>
      </c>
    </row>
    <row r="85" spans="1:9">
      <c r="A85" s="2"/>
      <c r="B85" s="18"/>
      <c r="C85" s="14" t="s">
        <v>15</v>
      </c>
      <c r="D85" s="15">
        <v>0</v>
      </c>
      <c r="E85" s="15">
        <v>0</v>
      </c>
      <c r="F85" s="16">
        <f t="shared" si="4"/>
        <v>0</v>
      </c>
      <c r="G85" s="15">
        <v>0</v>
      </c>
      <c r="H85" s="15">
        <v>0</v>
      </c>
      <c r="I85" s="17">
        <f t="shared" si="6"/>
        <v>0</v>
      </c>
    </row>
    <row r="86" spans="1:9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>
      <c r="A90" s="2"/>
      <c r="B90" s="19" t="s">
        <v>20</v>
      </c>
      <c r="C90" s="11" t="s">
        <v>21</v>
      </c>
      <c r="D90" s="12">
        <f>SUM(D91:D99)</f>
        <v>0</v>
      </c>
      <c r="E90" s="12">
        <f>SUM(E91:E99)</f>
        <v>0</v>
      </c>
      <c r="F90" s="12">
        <f t="shared" si="4"/>
        <v>0</v>
      </c>
      <c r="G90" s="12">
        <f>SUM(G91:G99)</f>
        <v>0</v>
      </c>
      <c r="H90" s="12">
        <f t="shared" ref="H90" si="7">SUM(H91:H99)</f>
        <v>0</v>
      </c>
      <c r="I90" s="12">
        <f t="shared" si="6"/>
        <v>0</v>
      </c>
    </row>
    <row r="91" spans="1:9">
      <c r="A91" s="2"/>
      <c r="B91" s="9"/>
      <c r="C91" s="20" t="s">
        <v>22</v>
      </c>
      <c r="D91" s="15">
        <v>0</v>
      </c>
      <c r="E91" s="15">
        <v>0</v>
      </c>
      <c r="F91" s="16">
        <f t="shared" si="4"/>
        <v>0</v>
      </c>
      <c r="G91" s="15">
        <v>0</v>
      </c>
      <c r="H91" s="15">
        <v>0</v>
      </c>
      <c r="I91" s="17">
        <f t="shared" si="6"/>
        <v>0</v>
      </c>
    </row>
    <row r="92" spans="1:9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>
      <c r="A95" s="2"/>
      <c r="B95" s="6"/>
      <c r="C95" s="14" t="s">
        <v>26</v>
      </c>
      <c r="D95" s="15">
        <v>0</v>
      </c>
      <c r="E95" s="15">
        <v>0</v>
      </c>
      <c r="F95" s="16">
        <f t="shared" si="4"/>
        <v>0</v>
      </c>
      <c r="G95" s="15">
        <v>0</v>
      </c>
      <c r="H95" s="15">
        <v>0</v>
      </c>
      <c r="I95" s="17">
        <f t="shared" si="6"/>
        <v>0</v>
      </c>
    </row>
    <row r="96" spans="1:9">
      <c r="A96" s="2"/>
      <c r="B96" s="6"/>
      <c r="C96" s="14" t="s">
        <v>27</v>
      </c>
      <c r="D96" s="15">
        <v>0</v>
      </c>
      <c r="E96" s="15">
        <v>0</v>
      </c>
      <c r="F96" s="16">
        <f t="shared" si="4"/>
        <v>0</v>
      </c>
      <c r="G96" s="15">
        <v>0</v>
      </c>
      <c r="H96" s="15">
        <v>0</v>
      </c>
      <c r="I96" s="17">
        <f t="shared" si="6"/>
        <v>0</v>
      </c>
    </row>
    <row r="97" spans="1:9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>
      <c r="A99" s="2"/>
      <c r="B99" s="6"/>
      <c r="C99" s="14" t="s">
        <v>30</v>
      </c>
      <c r="D99" s="15">
        <v>0</v>
      </c>
      <c r="E99" s="15">
        <v>0</v>
      </c>
      <c r="F99" s="16">
        <f t="shared" si="4"/>
        <v>0</v>
      </c>
      <c r="G99" s="15">
        <v>0</v>
      </c>
      <c r="H99" s="15">
        <v>0</v>
      </c>
      <c r="I99" s="17">
        <f t="shared" si="6"/>
        <v>0</v>
      </c>
    </row>
    <row r="100" spans="1:9">
      <c r="A100" s="2"/>
      <c r="B100" s="19" t="s">
        <v>31</v>
      </c>
      <c r="C100" s="11" t="s">
        <v>32</v>
      </c>
      <c r="D100" s="12">
        <f>SUM(D101:D109)</f>
        <v>0</v>
      </c>
      <c r="E100" s="12">
        <f>SUM(E101:E109)</f>
        <v>0</v>
      </c>
      <c r="F100" s="12">
        <f t="shared" si="4"/>
        <v>0</v>
      </c>
      <c r="G100" s="12">
        <f t="shared" ref="G100:H100" si="8">SUM(G101:G109)</f>
        <v>0</v>
      </c>
      <c r="H100" s="12">
        <f t="shared" si="8"/>
        <v>0</v>
      </c>
      <c r="I100" s="12">
        <f t="shared" si="6"/>
        <v>0</v>
      </c>
    </row>
    <row r="101" spans="1:9">
      <c r="A101" s="2"/>
      <c r="B101" s="13"/>
      <c r="C101" s="14" t="s">
        <v>33</v>
      </c>
      <c r="D101" s="15">
        <v>0</v>
      </c>
      <c r="E101" s="15">
        <v>0</v>
      </c>
      <c r="F101" s="16">
        <f t="shared" si="4"/>
        <v>0</v>
      </c>
      <c r="G101" s="15">
        <v>0</v>
      </c>
      <c r="H101" s="15">
        <v>0</v>
      </c>
      <c r="I101" s="17">
        <f t="shared" si="6"/>
        <v>0</v>
      </c>
    </row>
    <row r="102" spans="1:9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>
      <c r="A104" s="2"/>
      <c r="B104" s="18"/>
      <c r="C104" s="14" t="s">
        <v>36</v>
      </c>
      <c r="D104" s="15">
        <v>0</v>
      </c>
      <c r="E104" s="15">
        <v>0</v>
      </c>
      <c r="F104" s="16">
        <f t="shared" si="4"/>
        <v>0</v>
      </c>
      <c r="G104" s="15">
        <v>0</v>
      </c>
      <c r="H104" s="15">
        <v>0</v>
      </c>
      <c r="I104" s="17">
        <f t="shared" si="6"/>
        <v>0</v>
      </c>
    </row>
    <row r="105" spans="1:9">
      <c r="A105" s="2"/>
      <c r="B105" s="18"/>
      <c r="C105" s="14" t="s">
        <v>37</v>
      </c>
      <c r="D105" s="15">
        <v>0</v>
      </c>
      <c r="E105" s="15">
        <v>0</v>
      </c>
      <c r="F105" s="16">
        <f t="shared" si="4"/>
        <v>0</v>
      </c>
      <c r="G105" s="15">
        <v>0</v>
      </c>
      <c r="H105" s="15">
        <v>0</v>
      </c>
      <c r="I105" s="17">
        <f t="shared" si="6"/>
        <v>0</v>
      </c>
    </row>
    <row r="106" spans="1:9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>
      <c r="A109" s="2"/>
      <c r="B109" s="18"/>
      <c r="C109" s="14" t="s">
        <v>41</v>
      </c>
      <c r="D109" s="15">
        <v>0</v>
      </c>
      <c r="E109" s="15">
        <v>0</v>
      </c>
      <c r="F109" s="16">
        <f t="shared" si="4"/>
        <v>0</v>
      </c>
      <c r="G109" s="15">
        <v>0</v>
      </c>
      <c r="H109" s="15">
        <v>0</v>
      </c>
      <c r="I109" s="17">
        <f t="shared" si="6"/>
        <v>0</v>
      </c>
    </row>
    <row r="110" spans="1:9">
      <c r="A110" s="2"/>
      <c r="B110" s="19" t="s">
        <v>42</v>
      </c>
      <c r="C110" s="11" t="s">
        <v>43</v>
      </c>
      <c r="D110" s="12">
        <f>SUM(D111:D119)</f>
        <v>2657484</v>
      </c>
      <c r="E110" s="12">
        <f>SUM(E111:E119)</f>
        <v>-2532184</v>
      </c>
      <c r="F110" s="12">
        <f t="shared" si="4"/>
        <v>125300</v>
      </c>
      <c r="G110" s="12">
        <f>SUM(G111:G119)</f>
        <v>125300</v>
      </c>
      <c r="H110" s="12">
        <f t="shared" ref="H110" si="9">SUM(H111:H119)</f>
        <v>125300</v>
      </c>
      <c r="I110" s="12">
        <f t="shared" si="6"/>
        <v>0</v>
      </c>
    </row>
    <row r="111" spans="1:9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>
      <c r="A113" s="2"/>
      <c r="B113" s="18"/>
      <c r="C113" s="14" t="s">
        <v>46</v>
      </c>
      <c r="D113" s="15">
        <v>0</v>
      </c>
      <c r="E113" s="15">
        <v>0</v>
      </c>
      <c r="F113" s="16">
        <f t="shared" si="4"/>
        <v>0</v>
      </c>
      <c r="G113" s="15">
        <v>0</v>
      </c>
      <c r="H113" s="15">
        <v>0</v>
      </c>
      <c r="I113" s="17">
        <f t="shared" si="6"/>
        <v>0</v>
      </c>
    </row>
    <row r="114" spans="1:9">
      <c r="A114" s="2"/>
      <c r="B114" s="18"/>
      <c r="C114" s="14" t="s">
        <v>47</v>
      </c>
      <c r="D114" s="15">
        <v>2657484</v>
      </c>
      <c r="E114" s="15">
        <v>-2532184</v>
      </c>
      <c r="F114" s="16">
        <f t="shared" si="4"/>
        <v>125300</v>
      </c>
      <c r="G114" s="15">
        <v>125300</v>
      </c>
      <c r="H114" s="15">
        <v>125300</v>
      </c>
      <c r="I114" s="17">
        <f t="shared" si="6"/>
        <v>0</v>
      </c>
    </row>
    <row r="115" spans="1:9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0</v>
      </c>
      <c r="F120" s="12">
        <f t="shared" si="4"/>
        <v>0</v>
      </c>
      <c r="G120" s="12">
        <f t="shared" ref="G120:H120" si="10">SUM(G121:G129)</f>
        <v>0</v>
      </c>
      <c r="H120" s="12">
        <f t="shared" si="10"/>
        <v>0</v>
      </c>
      <c r="I120" s="12">
        <f t="shared" si="6"/>
        <v>0</v>
      </c>
    </row>
    <row r="121" spans="1:9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>
      <c r="A130" s="2"/>
      <c r="B130" s="19" t="s">
        <v>64</v>
      </c>
      <c r="C130" s="11" t="s">
        <v>65</v>
      </c>
      <c r="D130" s="12">
        <f>SUM(D131:D133)</f>
        <v>0</v>
      </c>
      <c r="E130" s="12">
        <f>SUM(E131:E133)</f>
        <v>0</v>
      </c>
      <c r="F130" s="12">
        <f t="shared" si="4"/>
        <v>0</v>
      </c>
      <c r="G130" s="12">
        <f t="shared" ref="G130:H130" si="11">SUM(G131:G133)</f>
        <v>0</v>
      </c>
      <c r="H130" s="12">
        <f t="shared" si="11"/>
        <v>0</v>
      </c>
      <c r="I130" s="12">
        <f t="shared" si="6"/>
        <v>0</v>
      </c>
    </row>
    <row r="131" spans="1:9">
      <c r="A131" s="2"/>
      <c r="B131" s="13"/>
      <c r="C131" s="14" t="s">
        <v>66</v>
      </c>
      <c r="D131" s="15">
        <v>0</v>
      </c>
      <c r="E131" s="15">
        <v>0</v>
      </c>
      <c r="F131" s="16">
        <f t="shared" si="4"/>
        <v>0</v>
      </c>
      <c r="G131" s="15">
        <v>0</v>
      </c>
      <c r="H131" s="15">
        <v>0</v>
      </c>
      <c r="I131" s="17">
        <f t="shared" si="6"/>
        <v>0</v>
      </c>
    </row>
    <row r="132" spans="1:9">
      <c r="A132" s="2"/>
      <c r="B132" s="18"/>
      <c r="C132" s="14" t="s">
        <v>67</v>
      </c>
      <c r="D132" s="15">
        <v>0</v>
      </c>
      <c r="E132" s="15">
        <v>0</v>
      </c>
      <c r="F132" s="16">
        <f t="shared" si="4"/>
        <v>0</v>
      </c>
      <c r="G132" s="15">
        <v>0</v>
      </c>
      <c r="H132" s="15">
        <v>0</v>
      </c>
      <c r="I132" s="17">
        <f t="shared" si="6"/>
        <v>0</v>
      </c>
    </row>
    <row r="133" spans="1:9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>
      <c r="A143" s="2"/>
      <c r="B143" s="3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>
      <c r="A144" s="2"/>
      <c r="B144" s="3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>
      <c r="A145" s="2"/>
      <c r="B145" s="3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0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>
      <c r="A147" s="2"/>
      <c r="B147" s="13"/>
      <c r="C147" s="14" t="s">
        <v>84</v>
      </c>
      <c r="D147" s="15">
        <v>0</v>
      </c>
      <c r="E147" s="15">
        <v>0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>
      <c r="A154" s="2"/>
      <c r="B154" s="24"/>
      <c r="C154" s="25" t="s">
        <v>95</v>
      </c>
      <c r="D154" s="29">
        <f>D82+D90+D100+D110+D120+D130+D134+D142+D146</f>
        <v>2657484</v>
      </c>
      <c r="E154" s="29">
        <f>E82+E90+E100+E110+E120+E130+E134+E142+E146</f>
        <v>-2532184</v>
      </c>
      <c r="F154" s="29">
        <f t="shared" si="14"/>
        <v>125300</v>
      </c>
      <c r="G154" s="29">
        <f t="shared" ref="G154:H154" si="17">G82+G90+G100+G110+G120+G130+G134+G142+G146</f>
        <v>125300</v>
      </c>
      <c r="H154" s="29">
        <f t="shared" si="17"/>
        <v>125300</v>
      </c>
      <c r="I154" s="29">
        <f t="shared" si="16"/>
        <v>0</v>
      </c>
    </row>
    <row r="155" spans="1:9" ht="15.75" thickBot="1">
      <c r="A155" s="2"/>
      <c r="B155" s="24"/>
      <c r="C155" s="10" t="s">
        <v>96</v>
      </c>
      <c r="D155" s="30">
        <f>D80+D154</f>
        <v>18770404</v>
      </c>
      <c r="E155" s="30">
        <f>E80+E154</f>
        <v>-3426566.4400000004</v>
      </c>
      <c r="F155" s="30">
        <f t="shared" si="14"/>
        <v>15343837.559999999</v>
      </c>
      <c r="G155" s="30">
        <f t="shared" ref="G155:H155" si="18">G80+G154</f>
        <v>15343837.159999998</v>
      </c>
      <c r="H155" s="30">
        <f t="shared" si="18"/>
        <v>15343837.159999998</v>
      </c>
      <c r="I155" s="30">
        <f t="shared" si="16"/>
        <v>0.40000000037252903</v>
      </c>
    </row>
    <row r="156" spans="1:9" ht="9.75" customHeight="1" thickTop="1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>
      <c r="A160" s="33"/>
      <c r="B160" s="18"/>
      <c r="C160" s="39" t="s">
        <v>100</v>
      </c>
      <c r="D160" s="33"/>
      <c r="E160" s="33"/>
      <c r="F160" s="41" t="s">
        <v>101</v>
      </c>
      <c r="G160" s="41"/>
      <c r="H160" s="41"/>
      <c r="I160" s="33"/>
    </row>
    <row r="161" spans="1:9">
      <c r="A161" s="2"/>
      <c r="B161" s="18"/>
      <c r="C161" s="40"/>
      <c r="D161" s="33"/>
      <c r="E161" s="33"/>
      <c r="F161" s="42"/>
      <c r="G161" s="42"/>
      <c r="H161" s="42"/>
      <c r="I161" s="33"/>
    </row>
    <row r="162" spans="1:9" ht="15.75">
      <c r="A162" s="2"/>
      <c r="B162" s="18"/>
      <c r="C162" s="34" t="s">
        <v>102</v>
      </c>
      <c r="D162" s="33"/>
      <c r="E162" s="33"/>
      <c r="F162" s="42" t="s">
        <v>103</v>
      </c>
      <c r="G162" s="42"/>
      <c r="H162" s="42"/>
      <c r="I162" s="35"/>
    </row>
    <row r="163" spans="1:9">
      <c r="A163" s="36" t="s">
        <v>104</v>
      </c>
      <c r="B163" s="36"/>
      <c r="C163" s="36"/>
      <c r="D163" s="36"/>
      <c r="E163" s="36"/>
      <c r="F163" s="36"/>
      <c r="G163" s="36"/>
      <c r="H163" s="36"/>
      <c r="I163" s="36"/>
    </row>
    <row r="164" spans="1:9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HsekD7o9f+SleeU2m8MFugkl/RXVKClSDPQjJPqANInOKNSh1BgsQOWHf4eclrrsUTZGb9p4D8YkRD0tZ+Z/ew==" saltValue="DfalEZ8gx54gu+otdmUQWw==" spinCount="100000" sheet="1" objects="1" scenarios="1" selectLockedCells="1" selectUnlockedCells="1"/>
  <mergeCells count="14">
    <mergeCell ref="B1:I1"/>
    <mergeCell ref="B2:I2"/>
    <mergeCell ref="B3:I3"/>
    <mergeCell ref="B4:I4"/>
    <mergeCell ref="B5:C6"/>
    <mergeCell ref="D5:H5"/>
    <mergeCell ref="I5:I6"/>
    <mergeCell ref="A163:I164"/>
    <mergeCell ref="B69:B71"/>
    <mergeCell ref="B81:I81"/>
    <mergeCell ref="B143:B145"/>
    <mergeCell ref="C160:C161"/>
    <mergeCell ref="F160:H161"/>
    <mergeCell ref="F162:H162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F8B</vt:lpstr>
      <vt:lpstr>'F8B'!Títulos_a_imprimir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2020-12-18T22:40:03Z</cp:lastPrinted>
  <dcterms:created xsi:type="dcterms:W3CDTF">2020-12-18T22:09:11Z</dcterms:created>
  <dcterms:modified xsi:type="dcterms:W3CDTF">2023-08-18T17:47:26Z</dcterms:modified>
</cp:coreProperties>
</file>