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 activeTab="1"/>
  </bookViews>
  <sheets>
    <sheet name="16-30 ABRIL" sheetId="1" r:id="rId1"/>
    <sheet name="Hoja2" sheetId="3" r:id="rId2"/>
  </sheets>
  <definedNames>
    <definedName name="_xlnm.Print_Area" localSheetId="0">'16-30 ABRIL'!$A$1:$P$162</definedName>
  </definedNames>
  <calcPr calcId="125725"/>
</workbook>
</file>

<file path=xl/calcChain.xml><?xml version="1.0" encoding="utf-8"?>
<calcChain xmlns="http://schemas.openxmlformats.org/spreadsheetml/2006/main">
  <c r="O154" i="1"/>
  <c r="N154"/>
  <c r="M154"/>
  <c r="L154"/>
  <c r="K154"/>
  <c r="J154"/>
  <c r="I154"/>
  <c r="H154"/>
  <c r="G154"/>
  <c r="F154"/>
  <c r="E154"/>
  <c r="D154"/>
  <c r="O149"/>
  <c r="N149"/>
  <c r="M149"/>
  <c r="L149"/>
  <c r="K149"/>
  <c r="J149"/>
  <c r="I149"/>
  <c r="H149"/>
  <c r="G149"/>
  <c r="F149"/>
  <c r="E149"/>
  <c r="D149"/>
  <c r="O142"/>
  <c r="N142"/>
  <c r="M142"/>
  <c r="L142"/>
  <c r="K142"/>
  <c r="J142"/>
  <c r="I142"/>
  <c r="H142"/>
  <c r="G142"/>
  <c r="F142"/>
  <c r="E142"/>
  <c r="D142"/>
  <c r="O136"/>
  <c r="N136"/>
  <c r="M136"/>
  <c r="L136"/>
  <c r="K136"/>
  <c r="J136"/>
  <c r="I136"/>
  <c r="H136"/>
  <c r="G136"/>
  <c r="F136"/>
  <c r="E136"/>
  <c r="D136"/>
  <c r="O127"/>
  <c r="N127"/>
  <c r="M127"/>
  <c r="L127"/>
  <c r="K127"/>
  <c r="J127"/>
  <c r="I127"/>
  <c r="H127"/>
  <c r="G127"/>
  <c r="F127"/>
  <c r="E127"/>
  <c r="D127"/>
  <c r="O115"/>
  <c r="N115"/>
  <c r="M115"/>
  <c r="L115"/>
  <c r="K115"/>
  <c r="J115"/>
  <c r="I115"/>
  <c r="H115"/>
  <c r="G115"/>
  <c r="F115"/>
  <c r="E115"/>
  <c r="D115"/>
  <c r="O99"/>
  <c r="N99"/>
  <c r="M99"/>
  <c r="L99"/>
  <c r="K99"/>
  <c r="J99"/>
  <c r="I99"/>
  <c r="H99"/>
  <c r="G99"/>
  <c r="F99"/>
  <c r="E99"/>
  <c r="D99"/>
  <c r="O85"/>
  <c r="N85"/>
  <c r="M85"/>
  <c r="L85"/>
  <c r="K85"/>
  <c r="J85"/>
  <c r="I85"/>
  <c r="H85"/>
  <c r="G85"/>
  <c r="F85"/>
  <c r="E85"/>
  <c r="D85"/>
  <c r="O79"/>
  <c r="N79"/>
  <c r="M79"/>
  <c r="L79"/>
  <c r="K79"/>
  <c r="J79"/>
  <c r="I79"/>
  <c r="H79"/>
  <c r="G79"/>
  <c r="F79"/>
  <c r="E79"/>
  <c r="D79"/>
  <c r="O70"/>
  <c r="N70"/>
  <c r="M70"/>
  <c r="L70"/>
  <c r="K70"/>
  <c r="J70"/>
  <c r="I70"/>
  <c r="H70"/>
  <c r="G70"/>
  <c r="F70"/>
  <c r="E70"/>
  <c r="D70"/>
  <c r="O64"/>
  <c r="N64"/>
  <c r="M64"/>
  <c r="L64"/>
  <c r="K64"/>
  <c r="J64"/>
  <c r="I64"/>
  <c r="H64"/>
  <c r="G64"/>
  <c r="F64"/>
  <c r="E64"/>
  <c r="D64"/>
  <c r="O52"/>
  <c r="N52"/>
  <c r="M52"/>
  <c r="L52"/>
  <c r="K52"/>
  <c r="J52"/>
  <c r="I52"/>
  <c r="H52"/>
  <c r="G52"/>
  <c r="F52"/>
  <c r="E52"/>
  <c r="D52"/>
  <c r="O41"/>
  <c r="N41"/>
  <c r="M41"/>
  <c r="L41"/>
  <c r="K41"/>
  <c r="J41"/>
  <c r="I41"/>
  <c r="H41"/>
  <c r="G41"/>
  <c r="F41"/>
  <c r="E41"/>
  <c r="D41"/>
  <c r="O21"/>
  <c r="N21"/>
  <c r="M21"/>
  <c r="L21"/>
  <c r="K21"/>
  <c r="J21"/>
  <c r="I21"/>
  <c r="H21"/>
  <c r="G21"/>
  <c r="F21"/>
  <c r="E21"/>
  <c r="D21"/>
  <c r="O14"/>
  <c r="O157" s="1"/>
  <c r="N161" s="1"/>
  <c r="N160" s="1"/>
  <c r="N14"/>
  <c r="N157" s="1"/>
  <c r="M14"/>
  <c r="M157" s="1"/>
  <c r="L14"/>
  <c r="L157" s="1"/>
  <c r="K14"/>
  <c r="J14"/>
  <c r="J157" s="1"/>
  <c r="I14"/>
  <c r="I157" s="1"/>
  <c r="H14"/>
  <c r="H157" s="1"/>
  <c r="G14"/>
  <c r="G157" s="1"/>
  <c r="F14"/>
  <c r="F157" s="1"/>
  <c r="E14"/>
  <c r="E157" s="1"/>
  <c r="D14"/>
  <c r="D157" s="1"/>
  <c r="N159"/>
  <c r="C154"/>
  <c r="C149"/>
  <c r="C142"/>
  <c r="C136"/>
  <c r="C127"/>
  <c r="C115"/>
  <c r="C99"/>
  <c r="C85"/>
  <c r="C79"/>
  <c r="C70"/>
  <c r="C64"/>
  <c r="C52"/>
  <c r="C41"/>
  <c r="C21"/>
  <c r="C14"/>
  <c r="K157" l="1"/>
</calcChain>
</file>

<file path=xl/sharedStrings.xml><?xml version="1.0" encoding="utf-8"?>
<sst xmlns="http://schemas.openxmlformats.org/spreadsheetml/2006/main" count="530" uniqueCount="219">
  <si>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</si>
  <si>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</si>
  <si>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</si>
  <si>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</si>
  <si>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</si>
  <si>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</si>
  <si>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</si>
  <si>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</si>
  <si>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</si>
  <si>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</si>
  <si>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</si>
  <si>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</si>
  <si>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</si>
  <si>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</si>
  <si>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</si>
  <si>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</si>
  <si>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 Mercedes</t>
  </si>
  <si>
    <t>371</t>
  </si>
  <si>
    <t>Labra Amezcua Jorge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</si>
  <si>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</si>
  <si>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</si>
  <si>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</si>
  <si>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</si>
  <si>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</si>
  <si>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370</t>
  </si>
  <si>
    <t>Lepe Domimguez Ana Patricia</t>
  </si>
  <si>
    <t>183</t>
  </si>
  <si>
    <t>Lopez Andrade Claudia Gabriela</t>
  </si>
  <si>
    <t>Departamento 1 CADI</t>
  </si>
  <si>
    <t>377</t>
  </si>
  <si>
    <t>Aceves Villanueva Claudia Marcela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</si>
  <si>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</si>
  <si>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</si>
  <si>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</si>
  <si>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</si>
  <si>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</si>
  <si>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</si>
  <si>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382</t>
  </si>
  <si>
    <t>Cervantes Soto Elizabeth Ivonne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</si>
  <si>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</si>
  <si>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</si>
  <si>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</si>
  <si>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</si>
  <si>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</si>
  <si>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</si>
  <si>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</si>
  <si>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</si>
  <si>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020</t>
  </si>
  <si>
    <t>Loza Vazquez Maria Ofelia</t>
  </si>
  <si>
    <t>293</t>
  </si>
  <si>
    <t>Marquez  Navarro Rosa Erika</t>
  </si>
  <si>
    <t>381</t>
  </si>
  <si>
    <t>Ramirez  Becerra Alondra Lizbeth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</si>
  <si>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</si>
  <si>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</si>
  <si>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</si>
  <si>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</si>
  <si>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</si>
  <si>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</si>
  <si>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</si>
  <si>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</si>
  <si>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</si>
  <si>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</si>
  <si>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</si>
  <si>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</si>
  <si>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</si>
  <si>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238</t>
  </si>
  <si>
    <t>Garcia  Ortiz Maria Guadalupe</t>
  </si>
  <si>
    <t>359</t>
  </si>
  <si>
    <t>Gomez Rios Dayanara</t>
  </si>
  <si>
    <t>264</t>
  </si>
  <si>
    <t>Ramos Rodriguez Montserrath</t>
  </si>
  <si>
    <t>302</t>
  </si>
  <si>
    <t>Santoyo Godinez Veronica Stefania</t>
  </si>
  <si>
    <t>014</t>
  </si>
  <si>
    <t>Valdivia  Zaragoza Josefina</t>
  </si>
  <si>
    <t>Departamento 4 CASA DIA</t>
  </si>
  <si>
    <t>124</t>
  </si>
  <si>
    <t>Contreras Chavez Raul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</si>
  <si>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</si>
  <si>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</si>
  <si>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</si>
  <si>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</si>
  <si>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</si>
  <si>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</si>
  <si>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</si>
  <si>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</si>
  <si>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367</t>
  </si>
  <si>
    <t>Napoles Martinez Marcela Berenice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</si>
  <si>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</si>
  <si>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</si>
  <si>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</si>
  <si>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</si>
  <si>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</si>
  <si>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</si>
  <si>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</si>
  <si>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</si>
  <si>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</si>
  <si>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</si>
  <si>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</si>
  <si>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</si>
  <si>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</si>
  <si>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</si>
  <si>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317</t>
  </si>
  <si>
    <t>Martinez Castillo  Maria Cristina</t>
  </si>
  <si>
    <t>378</t>
  </si>
  <si>
    <t>Martinez Gomez Edith Catalina</t>
  </si>
  <si>
    <t>166</t>
  </si>
  <si>
    <t>Venegas Mota Marisa</t>
  </si>
  <si>
    <t>Departamento 9 COMEDOR ZULA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</si>
  <si>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</si>
  <si>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</si>
  <si>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</si>
  <si>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</si>
  <si>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</si>
  <si>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</si>
  <si>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</si>
  <si>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260</t>
  </si>
  <si>
    <t>Cervantes Garcia Odalys</t>
  </si>
  <si>
    <t>368</t>
  </si>
  <si>
    <t>González Villarruel Ma Cristina</t>
  </si>
  <si>
    <t>379</t>
  </si>
  <si>
    <t>Lara Vega Carlos Javier</t>
  </si>
  <si>
    <t>345</t>
  </si>
  <si>
    <t>Leal Contreras Gisela</t>
  </si>
  <si>
    <t>028</t>
  </si>
  <si>
    <t>Martinez Lopez Ana Paulina</t>
  </si>
  <si>
    <t>373</t>
  </si>
  <si>
    <t>Munguia Garcia Maria Valentina</t>
  </si>
  <si>
    <t>380</t>
  </si>
  <si>
    <t>Muñoz Covarrubias Miroslava</t>
  </si>
  <si>
    <t>118</t>
  </si>
  <si>
    <t>Perez Sanchez Luz Maria</t>
  </si>
  <si>
    <t>341</t>
  </si>
  <si>
    <t>Sanchez Ramirez Araceli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</si>
  <si>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</si>
  <si>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</si>
  <si>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</si>
  <si>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</si>
  <si>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</si>
  <si>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</si>
  <si>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</si>
  <si>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</si>
  <si>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</si>
  <si>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</si>
  <si>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</si>
  <si>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</si>
  <si>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</si>
  <si>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361</t>
  </si>
  <si>
    <t>Moreno Duran Samuel Ulises</t>
  </si>
  <si>
    <t>157</t>
  </si>
  <si>
    <t>Ramirez  Jaramillo Victor Manuel</t>
  </si>
  <si>
    <t>352</t>
  </si>
  <si>
    <t>Retana Castellanos Melissa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</si>
  <si>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</si>
  <si>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</si>
  <si>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</si>
  <si>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</si>
  <si>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</si>
  <si>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</si>
  <si>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</si>
  <si>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</si>
  <si>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</si>
  <si>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</si>
  <si>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</si>
  <si>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376</t>
  </si>
  <si>
    <t>Hernandez  Urquieta  Ceci Tonantzin</t>
  </si>
  <si>
    <t>200</t>
  </si>
  <si>
    <t>Ortega Becerra Andrea Guadalupe</t>
  </si>
  <si>
    <t>365</t>
  </si>
  <si>
    <t>Reynaga De Alba Karla Leticia</t>
  </si>
  <si>
    <t>342</t>
  </si>
  <si>
    <t>Torres Negrete Alma Rocio</t>
  </si>
  <si>
    <t>276</t>
  </si>
  <si>
    <t>Vazquez Cervantes Lucila</t>
  </si>
  <si>
    <t>270</t>
  </si>
  <si>
    <t>Zaragoza Gonzalez Maria Rebeca</t>
  </si>
  <si>
    <t>Departamento 11 PPNNA Y UAVI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</si>
  <si>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</si>
  <si>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</si>
  <si>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</si>
  <si>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</si>
  <si>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</si>
  <si>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</si>
  <si>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</si>
  <si>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</si>
  <si>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</si>
  <si>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</si>
  <si>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</si>
  <si>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237</t>
  </si>
  <si>
    <t>Cervantes Zamora Maria Xitlali</t>
  </si>
  <si>
    <t>280</t>
  </si>
  <si>
    <t>Lozano Saavedra Ana Rosa</t>
  </si>
  <si>
    <t>Departamento 20 SEGURIDAD ALIMENTARIA</t>
  </si>
  <si>
    <t>374</t>
  </si>
  <si>
    <t>Flores Zaragoza Mayra Alejandra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</si>
  <si>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</si>
  <si>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</si>
  <si>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</si>
  <si>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</si>
  <si>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</si>
  <si>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</si>
  <si>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</si>
  <si>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</si>
  <si>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</si>
  <si>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</si>
  <si>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Alta 17/04/22</t>
  </si>
  <si>
    <t>Alta 17/04/23</t>
  </si>
  <si>
    <t>Prestamo 8/8</t>
  </si>
  <si>
    <t>Prestamo 3/15</t>
  </si>
  <si>
    <t>Prestamo 7/10</t>
  </si>
  <si>
    <t>Prestamo 10/10 y 5/15</t>
  </si>
  <si>
    <t>TRANSFERENCIA</t>
  </si>
  <si>
    <t>TOTAL NOMINA</t>
  </si>
  <si>
    <t>PAGO CHEQUE NOMINA (MANUEL-ELIZABETH-LIZBETH-MIROSLAVA</t>
  </si>
  <si>
    <t>SISTEMA PARA EL DESARROLLO INTEGRA DE LA FAMILIA DEL</t>
  </si>
  <si>
    <t>MUNCIPIO DE OCOTLÁN JALISCO</t>
  </si>
  <si>
    <t xml:space="preserve">Periodo 8 al 8 Quincenal del 16/04/2023 al 30/04/2023                                      </t>
  </si>
  <si>
    <t>0476973035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</si>
</sst>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10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1" fillId="0" borderId="2" xfId="0" applyNumberFormat="1" applyFont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164" fontId="6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0" borderId="3" xfId="0" applyNumberFormat="1" applyFont="1" applyBorder="1"/>
    <xf numFmtId="164" fontId="1" fillId="0" borderId="0" xfId="0" applyNumberFormat="1" applyFont="1" applyFill="1"/>
    <xf numFmtId="164" fontId="1" fillId="0" borderId="2" xfId="0" applyNumberFormat="1" applyFont="1" applyFill="1" applyBorder="1" applyAlignment="1">
      <alignment horizontal="right"/>
    </xf>
    <xf numFmtId="164" fontId="1" fillId="3" borderId="2" xfId="0" applyNumberFormat="1" applyFont="1" applyFill="1" applyBorder="1"/>
    <xf numFmtId="164" fontId="1" fillId="3" borderId="0" xfId="0" applyNumberFormat="1" applyFont="1" applyFill="1"/>
    <xf numFmtId="49" fontId="6" fillId="0" borderId="4" xfId="0" applyNumberFormat="1" applyFont="1" applyBorder="1"/>
    <xf numFmtId="49" fontId="1" fillId="0" borderId="2" xfId="0" applyNumberFormat="1" applyFont="1" applyBorder="1"/>
    <xf numFmtId="49" fontId="1" fillId="3" borderId="2" xfId="0" applyNumberFormat="1" applyFont="1" applyFill="1" applyBorder="1"/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164" fontId="9" fillId="0" borderId="0" xfId="0" applyNumberFormat="1" applyFont="1" applyFill="1"/>
    <xf numFmtId="164" fontId="9" fillId="0" borderId="2" xfId="0" applyNumberFormat="1" applyFont="1" applyBorder="1" applyAlignment="1">
      <alignment vertical="center"/>
    </xf>
    <xf numFmtId="164" fontId="9" fillId="0" borderId="2" xfId="0" applyNumberFormat="1" applyFont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/>
    <xf numFmtId="49" fontId="1" fillId="0" borderId="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523875</xdr:colOff>
      <xdr:row>5</xdr:row>
      <xdr:rowOff>19050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8600"/>
          <a:ext cx="13430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1"/>
  <sheetViews>
    <sheetView workbookViewId="0">
      <pane xSplit="2" ySplit="8" topLeftCell="F147" activePane="bottomRight" state="frozen"/>
      <selection pane="topRight" activeCell="C1" sqref="C1"/>
      <selection pane="bottomLeft" activeCell="A9" sqref="A9"/>
      <selection pane="bottomRight" activeCell="N159" sqref="N159:P161"/>
    </sheetView>
  </sheetViews>
  <sheetFormatPr baseColWidth="10" defaultRowHeight="11.25"/>
  <cols>
    <col min="1" max="1" width="12.28515625" style="2" customWidth="1"/>
    <col min="2" max="2" width="24.5703125" style="1" customWidth="1"/>
    <col min="3" max="3" width="11" style="1" customWidth="1"/>
    <col min="4" max="4" width="11.42578125" style="1" customWidth="1"/>
    <col min="5" max="5" width="12" style="1" customWidth="1"/>
    <col min="6" max="6" width="11.42578125" style="1" customWidth="1"/>
    <col min="7" max="7" width="13.5703125" style="1" customWidth="1"/>
    <col min="8" max="8" width="11.140625" style="1" customWidth="1"/>
    <col min="9" max="9" width="8" style="1" customWidth="1"/>
    <col min="10" max="10" width="10.5703125" style="1" customWidth="1"/>
    <col min="11" max="11" width="10" style="1" customWidth="1"/>
    <col min="12" max="12" width="10.85546875" style="1" customWidth="1"/>
    <col min="13" max="13" width="11" style="1" customWidth="1"/>
    <col min="14" max="14" width="13.28515625" style="1" customWidth="1"/>
    <col min="15" max="15" width="11.85546875" style="1" customWidth="1"/>
    <col min="16" max="16384" width="11.42578125" style="1"/>
  </cols>
  <sheetData>
    <row r="1" spans="1:16" ht="18" customHeight="1">
      <c r="A1" s="6"/>
      <c r="B1" s="41"/>
      <c r="C1" s="41"/>
      <c r="D1" s="42"/>
    </row>
    <row r="2" spans="1:16" ht="24.95" customHeight="1">
      <c r="A2" s="7"/>
      <c r="B2" s="43" t="s">
        <v>215</v>
      </c>
      <c r="C2" s="43"/>
      <c r="D2" s="43"/>
      <c r="E2" s="43"/>
      <c r="F2" s="43"/>
      <c r="G2" s="43"/>
      <c r="H2" s="43"/>
    </row>
    <row r="3" spans="1:16" ht="18">
      <c r="B3" s="44" t="s">
        <v>216</v>
      </c>
      <c r="C3" s="44"/>
      <c r="D3" s="44"/>
      <c r="E3" s="44"/>
      <c r="F3" s="44"/>
      <c r="G3" s="44"/>
      <c r="H3" s="44"/>
    </row>
    <row r="5" spans="1:16" ht="12.75">
      <c r="B5" s="36" t="s">
        <v>217</v>
      </c>
      <c r="C5" s="36"/>
      <c r="D5" s="36"/>
      <c r="E5" s="36"/>
      <c r="F5" s="36"/>
      <c r="G5" s="36"/>
      <c r="H5" s="36"/>
    </row>
    <row r="6" spans="1:16">
      <c r="B6" s="4"/>
      <c r="C6" s="4"/>
    </row>
    <row r="8" spans="1:16" s="3" customFormat="1" ht="34.5" thickBot="1">
      <c r="A8" s="8" t="s">
        <v>0</v>
      </c>
      <c r="B8" s="9" t="s">
        <v>1</v>
      </c>
      <c r="C8" s="9"/>
      <c r="D8" s="9" t="s">
        <v>2</v>
      </c>
      <c r="E8" s="9" t="s">
        <v>3</v>
      </c>
      <c r="F8" s="9" t="s">
        <v>4</v>
      </c>
      <c r="G8" s="10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10" t="s">
        <v>12</v>
      </c>
      <c r="O8" s="11" t="s">
        <v>13</v>
      </c>
    </row>
    <row r="9" spans="1:16" ht="12.75" thickTop="1" thickBot="1">
      <c r="C9" s="20"/>
    </row>
    <row r="10" spans="1:16">
      <c r="A10" s="24" t="s">
        <v>14</v>
      </c>
      <c r="B10" s="19"/>
      <c r="C10" s="20"/>
    </row>
    <row r="11" spans="1:16">
      <c r="A11" s="25" t="s">
        <v>15</v>
      </c>
      <c r="B11" s="14" t="s">
        <v>16</v>
      </c>
      <c r="C11" s="15">
        <v>4768.5</v>
      </c>
      <c r="D11" s="14">
        <v>4768.5</v>
      </c>
      <c r="E11" s="14">
        <v>0</v>
      </c>
      <c r="F11" s="14">
        <v>0</v>
      </c>
      <c r="G11" s="14">
        <v>4768.5</v>
      </c>
      <c r="H11" s="14">
        <v>0</v>
      </c>
      <c r="I11" s="14">
        <v>0</v>
      </c>
      <c r="J11" s="14">
        <v>362.35</v>
      </c>
      <c r="K11" s="14">
        <v>362.35</v>
      </c>
      <c r="L11" s="14">
        <v>0</v>
      </c>
      <c r="M11" s="14">
        <v>-0.05</v>
      </c>
      <c r="N11" s="14">
        <v>362.3</v>
      </c>
      <c r="O11" s="14">
        <v>4406.2</v>
      </c>
      <c r="P11" s="14"/>
    </row>
    <row r="12" spans="1:16">
      <c r="A12" s="25" t="s">
        <v>17</v>
      </c>
      <c r="B12" s="14" t="s">
        <v>18</v>
      </c>
      <c r="C12" s="15">
        <v>6900</v>
      </c>
      <c r="D12" s="14">
        <v>6900</v>
      </c>
      <c r="E12" s="14">
        <v>0</v>
      </c>
      <c r="F12" s="14">
        <v>0</v>
      </c>
      <c r="G12" s="14">
        <v>6900</v>
      </c>
      <c r="H12" s="14">
        <v>0</v>
      </c>
      <c r="I12" s="14">
        <v>0</v>
      </c>
      <c r="J12" s="14">
        <v>676.34</v>
      </c>
      <c r="K12" s="14">
        <v>676.34</v>
      </c>
      <c r="L12" s="14">
        <v>0</v>
      </c>
      <c r="M12" s="14">
        <v>0.06</v>
      </c>
      <c r="N12" s="14">
        <v>676.4</v>
      </c>
      <c r="O12" s="14">
        <v>6223.6</v>
      </c>
      <c r="P12" s="14"/>
    </row>
    <row r="13" spans="1:16" s="5" customFormat="1">
      <c r="A13" s="13" t="s">
        <v>19</v>
      </c>
      <c r="C13" s="16" t="s">
        <v>20</v>
      </c>
      <c r="D13" s="5" t="s">
        <v>20</v>
      </c>
      <c r="E13" s="5" t="s">
        <v>20</v>
      </c>
      <c r="F13" s="5" t="s">
        <v>20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 t="s">
        <v>20</v>
      </c>
      <c r="O13" s="5" t="s">
        <v>20</v>
      </c>
    </row>
    <row r="14" spans="1:16">
      <c r="C14" s="17">
        <f>SUM(C11:C13)</f>
        <v>11668.5</v>
      </c>
      <c r="D14" s="17">
        <f t="shared" ref="D14:O14" si="0">SUM(D11:D13)</f>
        <v>11668.5</v>
      </c>
      <c r="E14" s="17">
        <f t="shared" si="0"/>
        <v>0</v>
      </c>
      <c r="F14" s="17">
        <f t="shared" si="0"/>
        <v>0</v>
      </c>
      <c r="G14" s="17">
        <f t="shared" si="0"/>
        <v>11668.5</v>
      </c>
      <c r="H14" s="17">
        <f t="shared" si="0"/>
        <v>0</v>
      </c>
      <c r="I14" s="17">
        <f t="shared" si="0"/>
        <v>0</v>
      </c>
      <c r="J14" s="17">
        <f t="shared" si="0"/>
        <v>1038.69</v>
      </c>
      <c r="K14" s="17">
        <f t="shared" si="0"/>
        <v>1038.69</v>
      </c>
      <c r="L14" s="17">
        <f t="shared" si="0"/>
        <v>0</v>
      </c>
      <c r="M14" s="17">
        <f t="shared" si="0"/>
        <v>9.999999999999995E-3</v>
      </c>
      <c r="N14" s="17">
        <f t="shared" si="0"/>
        <v>1038.7</v>
      </c>
      <c r="O14" s="17">
        <f t="shared" si="0"/>
        <v>10629.8</v>
      </c>
    </row>
    <row r="15" spans="1:16" ht="12" thickBot="1">
      <c r="C15" s="18"/>
    </row>
    <row r="16" spans="1:16">
      <c r="A16" s="24" t="s">
        <v>21</v>
      </c>
      <c r="B16" s="19"/>
      <c r="C16" s="20"/>
    </row>
    <row r="17" spans="1:16">
      <c r="A17" s="25" t="s">
        <v>22</v>
      </c>
      <c r="B17" s="14" t="s">
        <v>23</v>
      </c>
      <c r="C17" s="15">
        <v>5420.55</v>
      </c>
      <c r="D17" s="14">
        <v>3613.7</v>
      </c>
      <c r="E17" s="14">
        <v>1806.85</v>
      </c>
      <c r="F17" s="14">
        <v>451.71</v>
      </c>
      <c r="G17" s="14">
        <v>5872.26</v>
      </c>
      <c r="H17" s="14">
        <v>0</v>
      </c>
      <c r="I17" s="14">
        <v>0</v>
      </c>
      <c r="J17" s="14">
        <v>433.29</v>
      </c>
      <c r="K17" s="14">
        <v>433.29</v>
      </c>
      <c r="L17" s="14">
        <v>0</v>
      </c>
      <c r="M17" s="14">
        <v>-0.03</v>
      </c>
      <c r="N17" s="14">
        <v>433.26</v>
      </c>
      <c r="O17" s="14">
        <v>5439</v>
      </c>
      <c r="P17" s="14"/>
    </row>
    <row r="18" spans="1:16">
      <c r="A18" s="25" t="s">
        <v>24</v>
      </c>
      <c r="B18" s="14" t="s">
        <v>25</v>
      </c>
      <c r="C18" s="21">
        <v>3600</v>
      </c>
      <c r="D18" s="14">
        <v>3600</v>
      </c>
      <c r="E18" s="14">
        <v>0</v>
      </c>
      <c r="F18" s="14">
        <v>0</v>
      </c>
      <c r="G18" s="14">
        <v>3600</v>
      </c>
      <c r="H18" s="14">
        <v>-107.37</v>
      </c>
      <c r="I18" s="14">
        <v>0</v>
      </c>
      <c r="J18" s="14">
        <v>235.22</v>
      </c>
      <c r="K18" s="14">
        <v>127.84</v>
      </c>
      <c r="L18" s="14">
        <v>0</v>
      </c>
      <c r="M18" s="14">
        <v>-0.04</v>
      </c>
      <c r="N18" s="14">
        <v>127.8</v>
      </c>
      <c r="O18" s="14">
        <v>3472.2</v>
      </c>
      <c r="P18" s="14"/>
    </row>
    <row r="19" spans="1:16">
      <c r="A19" s="25" t="s">
        <v>26</v>
      </c>
      <c r="B19" s="14" t="s">
        <v>27</v>
      </c>
      <c r="C19" s="15">
        <v>3903.45</v>
      </c>
      <c r="D19" s="14">
        <v>3903.45</v>
      </c>
      <c r="E19" s="14">
        <v>0</v>
      </c>
      <c r="F19" s="14">
        <v>0</v>
      </c>
      <c r="G19" s="14">
        <v>3903.45</v>
      </c>
      <c r="H19" s="14">
        <v>0</v>
      </c>
      <c r="I19" s="14">
        <v>0</v>
      </c>
      <c r="J19" s="14">
        <v>268.23</v>
      </c>
      <c r="K19" s="14">
        <v>268.23</v>
      </c>
      <c r="L19" s="14">
        <v>0</v>
      </c>
      <c r="M19" s="14">
        <v>0.02</v>
      </c>
      <c r="N19" s="14">
        <v>268.25</v>
      </c>
      <c r="O19" s="14">
        <v>3635.2</v>
      </c>
      <c r="P19" s="14"/>
    </row>
    <row r="20" spans="1:16" s="5" customFormat="1">
      <c r="A20" s="13" t="s">
        <v>19</v>
      </c>
      <c r="C20" s="20"/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</row>
    <row r="21" spans="1:16">
      <c r="C21" s="17">
        <f>SUM(C17:C19)</f>
        <v>12924</v>
      </c>
      <c r="D21" s="17">
        <f t="shared" ref="D21:O21" si="1">SUM(D17:D19)</f>
        <v>11117.15</v>
      </c>
      <c r="E21" s="17">
        <f t="shared" si="1"/>
        <v>1806.85</v>
      </c>
      <c r="F21" s="17">
        <f t="shared" si="1"/>
        <v>451.71</v>
      </c>
      <c r="G21" s="17">
        <f t="shared" si="1"/>
        <v>13375.71</v>
      </c>
      <c r="H21" s="17">
        <f t="shared" si="1"/>
        <v>-107.37</v>
      </c>
      <c r="I21" s="17">
        <f t="shared" si="1"/>
        <v>0</v>
      </c>
      <c r="J21" s="17">
        <f t="shared" si="1"/>
        <v>936.74</v>
      </c>
      <c r="K21" s="17">
        <f t="shared" si="1"/>
        <v>829.36</v>
      </c>
      <c r="L21" s="17">
        <f t="shared" si="1"/>
        <v>0</v>
      </c>
      <c r="M21" s="17">
        <f t="shared" si="1"/>
        <v>-0.05</v>
      </c>
      <c r="N21" s="17">
        <f t="shared" si="1"/>
        <v>829.31</v>
      </c>
      <c r="O21" s="17">
        <f t="shared" si="1"/>
        <v>12546.400000000001</v>
      </c>
    </row>
    <row r="22" spans="1:16" ht="12" thickBot="1">
      <c r="C22" s="20"/>
    </row>
    <row r="23" spans="1:16">
      <c r="A23" s="24" t="s">
        <v>28</v>
      </c>
      <c r="B23" s="19"/>
      <c r="C23" s="20"/>
    </row>
    <row r="24" spans="1:16">
      <c r="A24" s="25" t="s">
        <v>29</v>
      </c>
      <c r="B24" s="14" t="s">
        <v>30</v>
      </c>
      <c r="C24" s="15">
        <v>5420.55</v>
      </c>
      <c r="D24" s="14">
        <v>5420.55</v>
      </c>
      <c r="E24" s="14">
        <v>0</v>
      </c>
      <c r="F24" s="14">
        <v>0</v>
      </c>
      <c r="G24" s="14">
        <v>5420.55</v>
      </c>
      <c r="H24" s="14">
        <v>0</v>
      </c>
      <c r="I24" s="14">
        <v>0</v>
      </c>
      <c r="J24" s="14">
        <v>433.29</v>
      </c>
      <c r="K24" s="14">
        <v>433.29</v>
      </c>
      <c r="L24" s="14">
        <v>0</v>
      </c>
      <c r="M24" s="14">
        <v>-0.14000000000000001</v>
      </c>
      <c r="N24" s="14">
        <v>433.15</v>
      </c>
      <c r="O24" s="14">
        <v>4987.3999999999996</v>
      </c>
      <c r="P24" s="14"/>
    </row>
    <row r="25" spans="1:16">
      <c r="A25" s="25" t="s">
        <v>31</v>
      </c>
      <c r="B25" s="14" t="s">
        <v>32</v>
      </c>
      <c r="C25" s="15">
        <v>3111.6</v>
      </c>
      <c r="D25" s="14">
        <v>3111.6</v>
      </c>
      <c r="E25" s="14">
        <v>0</v>
      </c>
      <c r="F25" s="14">
        <v>0</v>
      </c>
      <c r="G25" s="14">
        <v>3111.6</v>
      </c>
      <c r="H25" s="14">
        <v>-125.1</v>
      </c>
      <c r="I25" s="14">
        <v>0</v>
      </c>
      <c r="J25" s="14">
        <v>182.65</v>
      </c>
      <c r="K25" s="14">
        <v>57.55</v>
      </c>
      <c r="L25" s="14">
        <v>0</v>
      </c>
      <c r="M25" s="14">
        <v>0.05</v>
      </c>
      <c r="N25" s="14">
        <v>57.6</v>
      </c>
      <c r="O25" s="14">
        <v>3054</v>
      </c>
      <c r="P25" s="14"/>
    </row>
    <row r="26" spans="1:16">
      <c r="A26" s="25" t="s">
        <v>33</v>
      </c>
      <c r="B26" s="14" t="s">
        <v>34</v>
      </c>
      <c r="C26" s="15">
        <v>3267.3</v>
      </c>
      <c r="D26" s="14">
        <v>3267.3</v>
      </c>
      <c r="E26" s="14">
        <v>0</v>
      </c>
      <c r="F26" s="14">
        <v>0</v>
      </c>
      <c r="G26" s="14">
        <v>3267.3</v>
      </c>
      <c r="H26" s="14">
        <v>-125.1</v>
      </c>
      <c r="I26" s="14">
        <v>0</v>
      </c>
      <c r="J26" s="14">
        <v>199.02</v>
      </c>
      <c r="K26" s="14">
        <v>73.92</v>
      </c>
      <c r="L26" s="14">
        <v>0</v>
      </c>
      <c r="M26" s="14">
        <v>-0.02</v>
      </c>
      <c r="N26" s="14">
        <v>73.900000000000006</v>
      </c>
      <c r="O26" s="14">
        <v>3193.4</v>
      </c>
      <c r="P26" s="14"/>
    </row>
    <row r="27" spans="1:16">
      <c r="A27" s="25" t="s">
        <v>35</v>
      </c>
      <c r="B27" s="14" t="s">
        <v>36</v>
      </c>
      <c r="C27" s="15">
        <v>3484.05</v>
      </c>
      <c r="D27" s="14">
        <v>3484.05</v>
      </c>
      <c r="E27" s="14">
        <v>0</v>
      </c>
      <c r="F27" s="14">
        <v>0</v>
      </c>
      <c r="G27" s="14">
        <v>3484.05</v>
      </c>
      <c r="H27" s="14">
        <v>-125.1</v>
      </c>
      <c r="I27" s="14">
        <v>0</v>
      </c>
      <c r="J27" s="14">
        <v>222.6</v>
      </c>
      <c r="K27" s="14">
        <v>97.5</v>
      </c>
      <c r="L27" s="14">
        <v>0</v>
      </c>
      <c r="M27" s="14">
        <v>-0.05</v>
      </c>
      <c r="N27" s="14">
        <v>97.45</v>
      </c>
      <c r="O27" s="14">
        <v>3386.6</v>
      </c>
      <c r="P27" s="14"/>
    </row>
    <row r="28" spans="1:16" s="23" customFormat="1">
      <c r="A28" s="26" t="s">
        <v>37</v>
      </c>
      <c r="B28" s="22" t="s">
        <v>38</v>
      </c>
      <c r="C28" s="22">
        <v>3267.3</v>
      </c>
      <c r="D28" s="22">
        <v>3049.48</v>
      </c>
      <c r="E28" s="22">
        <v>0</v>
      </c>
      <c r="F28" s="22">
        <v>0</v>
      </c>
      <c r="G28" s="22">
        <v>3049.48</v>
      </c>
      <c r="H28" s="22">
        <v>-145.38</v>
      </c>
      <c r="I28" s="22">
        <v>0</v>
      </c>
      <c r="J28" s="22">
        <v>178.67</v>
      </c>
      <c r="K28" s="22">
        <v>33.299999999999997</v>
      </c>
      <c r="L28" s="22">
        <v>0</v>
      </c>
      <c r="M28" s="22">
        <v>-0.02</v>
      </c>
      <c r="N28" s="22">
        <v>33.28</v>
      </c>
      <c r="O28" s="22">
        <v>3016.2</v>
      </c>
      <c r="P28" s="22" t="s">
        <v>206</v>
      </c>
    </row>
    <row r="29" spans="1:16">
      <c r="A29" s="25" t="s">
        <v>39</v>
      </c>
      <c r="B29" s="14" t="s">
        <v>40</v>
      </c>
      <c r="C29" s="15">
        <v>3267.3</v>
      </c>
      <c r="D29" s="14">
        <v>3267.3</v>
      </c>
      <c r="E29" s="14">
        <v>0</v>
      </c>
      <c r="F29" s="14">
        <v>0</v>
      </c>
      <c r="G29" s="14">
        <v>3267.3</v>
      </c>
      <c r="H29" s="14">
        <v>-125.1</v>
      </c>
      <c r="I29" s="14">
        <v>0</v>
      </c>
      <c r="J29" s="14">
        <v>199.02</v>
      </c>
      <c r="K29" s="14">
        <v>73.92</v>
      </c>
      <c r="L29" s="14">
        <v>0</v>
      </c>
      <c r="M29" s="14">
        <v>-0.02</v>
      </c>
      <c r="N29" s="14">
        <v>73.900000000000006</v>
      </c>
      <c r="O29" s="14">
        <v>3193.4</v>
      </c>
      <c r="P29" s="14"/>
    </row>
    <row r="30" spans="1:16">
      <c r="A30" s="25" t="s">
        <v>41</v>
      </c>
      <c r="B30" s="14" t="s">
        <v>42</v>
      </c>
      <c r="C30" s="15">
        <v>3111.6</v>
      </c>
      <c r="D30" s="14">
        <v>3111.6</v>
      </c>
      <c r="E30" s="14">
        <v>0</v>
      </c>
      <c r="F30" s="14">
        <v>0</v>
      </c>
      <c r="G30" s="14">
        <v>3111.6</v>
      </c>
      <c r="H30" s="14">
        <v>-125.1</v>
      </c>
      <c r="I30" s="14">
        <v>0</v>
      </c>
      <c r="J30" s="14">
        <v>182.65</v>
      </c>
      <c r="K30" s="14">
        <v>57.55</v>
      </c>
      <c r="L30" s="14">
        <v>0</v>
      </c>
      <c r="M30" s="14">
        <v>-0.15</v>
      </c>
      <c r="N30" s="14">
        <v>57.4</v>
      </c>
      <c r="O30" s="14">
        <v>3054.2</v>
      </c>
      <c r="P30" s="14"/>
    </row>
    <row r="31" spans="1:16">
      <c r="A31" s="25" t="s">
        <v>43</v>
      </c>
      <c r="B31" s="14" t="s">
        <v>44</v>
      </c>
      <c r="C31" s="15">
        <v>3111.6</v>
      </c>
      <c r="D31" s="14">
        <v>3111.6</v>
      </c>
      <c r="E31" s="14">
        <v>0</v>
      </c>
      <c r="F31" s="14">
        <v>0</v>
      </c>
      <c r="G31" s="14">
        <v>3111.6</v>
      </c>
      <c r="H31" s="14">
        <v>-125.1</v>
      </c>
      <c r="I31" s="14">
        <v>0</v>
      </c>
      <c r="J31" s="14">
        <v>182.65</v>
      </c>
      <c r="K31" s="14">
        <v>57.55</v>
      </c>
      <c r="L31" s="14">
        <v>0</v>
      </c>
      <c r="M31" s="14">
        <v>-0.15</v>
      </c>
      <c r="N31" s="14">
        <v>57.4</v>
      </c>
      <c r="O31" s="14">
        <v>3054.2</v>
      </c>
      <c r="P31" s="14"/>
    </row>
    <row r="32" spans="1:16">
      <c r="A32" s="25" t="s">
        <v>45</v>
      </c>
      <c r="B32" s="14" t="s">
        <v>46</v>
      </c>
      <c r="C32" s="15">
        <v>3111.6</v>
      </c>
      <c r="D32" s="14">
        <v>3111.6</v>
      </c>
      <c r="E32" s="14">
        <v>0</v>
      </c>
      <c r="F32" s="14">
        <v>0</v>
      </c>
      <c r="G32" s="14">
        <v>3111.6</v>
      </c>
      <c r="H32" s="14">
        <v>-125.1</v>
      </c>
      <c r="I32" s="14">
        <v>0</v>
      </c>
      <c r="J32" s="14">
        <v>182.65</v>
      </c>
      <c r="K32" s="14">
        <v>57.55</v>
      </c>
      <c r="L32" s="14">
        <v>0</v>
      </c>
      <c r="M32" s="14">
        <v>0.05</v>
      </c>
      <c r="N32" s="14">
        <v>57.6</v>
      </c>
      <c r="O32" s="14">
        <v>3054</v>
      </c>
      <c r="P32" s="14"/>
    </row>
    <row r="33" spans="1:16">
      <c r="A33" s="25" t="s">
        <v>47</v>
      </c>
      <c r="B33" s="14" t="s">
        <v>48</v>
      </c>
      <c r="C33" s="15">
        <v>3111.6</v>
      </c>
      <c r="D33" s="14">
        <v>3111.6</v>
      </c>
      <c r="E33" s="14">
        <v>0</v>
      </c>
      <c r="F33" s="14">
        <v>0</v>
      </c>
      <c r="G33" s="14">
        <v>3111.6</v>
      </c>
      <c r="H33" s="14">
        <v>-125.1</v>
      </c>
      <c r="I33" s="14">
        <v>0</v>
      </c>
      <c r="J33" s="14">
        <v>182.65</v>
      </c>
      <c r="K33" s="14">
        <v>57.55</v>
      </c>
      <c r="L33" s="14">
        <v>0</v>
      </c>
      <c r="M33" s="14">
        <v>0.05</v>
      </c>
      <c r="N33" s="14">
        <v>57.6</v>
      </c>
      <c r="O33" s="14">
        <v>3054</v>
      </c>
      <c r="P33" s="14"/>
    </row>
    <row r="34" spans="1:16">
      <c r="A34" s="25" t="s">
        <v>49</v>
      </c>
      <c r="B34" s="14" t="s">
        <v>50</v>
      </c>
      <c r="C34" s="15">
        <v>3111.6</v>
      </c>
      <c r="D34" s="14">
        <v>3111.6</v>
      </c>
      <c r="E34" s="14">
        <v>0</v>
      </c>
      <c r="F34" s="14">
        <v>0</v>
      </c>
      <c r="G34" s="14">
        <v>3111.6</v>
      </c>
      <c r="H34" s="14">
        <v>-125.1</v>
      </c>
      <c r="I34" s="14">
        <v>0</v>
      </c>
      <c r="J34" s="14">
        <v>182.65</v>
      </c>
      <c r="K34" s="14">
        <v>57.55</v>
      </c>
      <c r="L34" s="14">
        <v>0</v>
      </c>
      <c r="M34" s="14">
        <v>0.05</v>
      </c>
      <c r="N34" s="14">
        <v>57.6</v>
      </c>
      <c r="O34" s="14">
        <v>3054</v>
      </c>
      <c r="P34" s="14"/>
    </row>
    <row r="35" spans="1:16" s="23" customFormat="1">
      <c r="A35" s="26" t="s">
        <v>51</v>
      </c>
      <c r="B35" s="22" t="s">
        <v>52</v>
      </c>
      <c r="C35" s="22">
        <v>3267.3</v>
      </c>
      <c r="D35" s="22">
        <v>3049.48</v>
      </c>
      <c r="E35" s="22">
        <v>0</v>
      </c>
      <c r="F35" s="22">
        <v>0</v>
      </c>
      <c r="G35" s="22">
        <v>3049.48</v>
      </c>
      <c r="H35" s="22">
        <v>-145.38</v>
      </c>
      <c r="I35" s="22">
        <v>0</v>
      </c>
      <c r="J35" s="22">
        <v>178.67</v>
      </c>
      <c r="K35" s="22">
        <v>33.299999999999997</v>
      </c>
      <c r="L35" s="22">
        <v>0</v>
      </c>
      <c r="M35" s="22">
        <v>-0.02</v>
      </c>
      <c r="N35" s="22">
        <v>33.28</v>
      </c>
      <c r="O35" s="22">
        <v>3016.2</v>
      </c>
      <c r="P35" s="22" t="s">
        <v>206</v>
      </c>
    </row>
    <row r="36" spans="1:16">
      <c r="A36" s="25" t="s">
        <v>53</v>
      </c>
      <c r="B36" s="14" t="s">
        <v>54</v>
      </c>
      <c r="C36" s="15">
        <v>3111.6</v>
      </c>
      <c r="D36" s="14">
        <v>3111.6</v>
      </c>
      <c r="E36" s="14">
        <v>0</v>
      </c>
      <c r="F36" s="14">
        <v>0</v>
      </c>
      <c r="G36" s="14">
        <v>3111.6</v>
      </c>
      <c r="H36" s="14">
        <v>-125.1</v>
      </c>
      <c r="I36" s="14">
        <v>0</v>
      </c>
      <c r="J36" s="14">
        <v>182.65</v>
      </c>
      <c r="K36" s="14">
        <v>57.55</v>
      </c>
      <c r="L36" s="14">
        <v>0</v>
      </c>
      <c r="M36" s="14">
        <v>-0.15</v>
      </c>
      <c r="N36" s="14">
        <v>57.4</v>
      </c>
      <c r="O36" s="14">
        <v>3054.2</v>
      </c>
      <c r="P36" s="14"/>
    </row>
    <row r="37" spans="1:16">
      <c r="A37" s="25" t="s">
        <v>55</v>
      </c>
      <c r="B37" s="14" t="s">
        <v>56</v>
      </c>
      <c r="C37" s="15">
        <v>3111.6</v>
      </c>
      <c r="D37" s="14">
        <v>3111.6</v>
      </c>
      <c r="E37" s="14">
        <v>0</v>
      </c>
      <c r="F37" s="14">
        <v>0</v>
      </c>
      <c r="G37" s="14">
        <v>3111.6</v>
      </c>
      <c r="H37" s="14">
        <v>-125.1</v>
      </c>
      <c r="I37" s="14">
        <v>0</v>
      </c>
      <c r="J37" s="14">
        <v>182.65</v>
      </c>
      <c r="K37" s="14">
        <v>57.55</v>
      </c>
      <c r="L37" s="14">
        <v>0</v>
      </c>
      <c r="M37" s="14">
        <v>0.05</v>
      </c>
      <c r="N37" s="14">
        <v>57.6</v>
      </c>
      <c r="O37" s="14">
        <v>3054</v>
      </c>
      <c r="P37" s="14"/>
    </row>
    <row r="38" spans="1:16">
      <c r="A38" s="25" t="s">
        <v>57</v>
      </c>
      <c r="B38" s="14" t="s">
        <v>58</v>
      </c>
      <c r="C38" s="15">
        <v>3111.6</v>
      </c>
      <c r="D38" s="14">
        <v>3111.6</v>
      </c>
      <c r="E38" s="14">
        <v>0</v>
      </c>
      <c r="F38" s="14">
        <v>0</v>
      </c>
      <c r="G38" s="14">
        <v>3111.6</v>
      </c>
      <c r="H38" s="14">
        <v>-125.1</v>
      </c>
      <c r="I38" s="14">
        <v>0</v>
      </c>
      <c r="J38" s="14">
        <v>182.65</v>
      </c>
      <c r="K38" s="14">
        <v>57.55</v>
      </c>
      <c r="L38" s="14">
        <v>0</v>
      </c>
      <c r="M38" s="14">
        <v>0.05</v>
      </c>
      <c r="N38" s="14">
        <v>57.6</v>
      </c>
      <c r="O38" s="14">
        <v>3054</v>
      </c>
      <c r="P38" s="14"/>
    </row>
    <row r="39" spans="1:16">
      <c r="A39" s="25" t="s">
        <v>59</v>
      </c>
      <c r="B39" s="14" t="s">
        <v>60</v>
      </c>
      <c r="C39" s="15">
        <v>3111.6</v>
      </c>
      <c r="D39" s="14">
        <v>3111.6</v>
      </c>
      <c r="E39" s="14">
        <v>0</v>
      </c>
      <c r="F39" s="14">
        <v>0</v>
      </c>
      <c r="G39" s="14">
        <v>3111.6</v>
      </c>
      <c r="H39" s="14">
        <v>-125.1</v>
      </c>
      <c r="I39" s="14">
        <v>0</v>
      </c>
      <c r="J39" s="14">
        <v>182.65</v>
      </c>
      <c r="K39" s="14">
        <v>57.55</v>
      </c>
      <c r="L39" s="14">
        <v>0</v>
      </c>
      <c r="M39" s="14">
        <v>-0.15</v>
      </c>
      <c r="N39" s="14">
        <v>57.4</v>
      </c>
      <c r="O39" s="14">
        <v>3054.2</v>
      </c>
      <c r="P39" s="14"/>
    </row>
    <row r="40" spans="1:16" s="5" customFormat="1">
      <c r="A40" s="13" t="s">
        <v>19</v>
      </c>
      <c r="C40" s="16" t="s">
        <v>20</v>
      </c>
      <c r="D40" s="5" t="s">
        <v>20</v>
      </c>
      <c r="E40" s="5" t="s">
        <v>20</v>
      </c>
      <c r="F40" s="5" t="s">
        <v>20</v>
      </c>
      <c r="G40" s="5" t="s">
        <v>20</v>
      </c>
      <c r="H40" s="5" t="s">
        <v>20</v>
      </c>
      <c r="I40" s="5" t="s">
        <v>20</v>
      </c>
      <c r="J40" s="5" t="s">
        <v>20</v>
      </c>
      <c r="K40" s="5" t="s">
        <v>20</v>
      </c>
      <c r="L40" s="5" t="s">
        <v>20</v>
      </c>
      <c r="M40" s="5" t="s">
        <v>20</v>
      </c>
      <c r="N40" s="5" t="s">
        <v>20</v>
      </c>
      <c r="O40" s="5" t="s">
        <v>20</v>
      </c>
    </row>
    <row r="41" spans="1:16">
      <c r="C41" s="17">
        <f>SUM(C24:C40)</f>
        <v>53089.799999999988</v>
      </c>
      <c r="D41" s="17">
        <f t="shared" ref="D41:O41" si="2">SUM(D24:D40)</f>
        <v>52654.159999999989</v>
      </c>
      <c r="E41" s="17">
        <f t="shared" si="2"/>
        <v>0</v>
      </c>
      <c r="F41" s="17">
        <f t="shared" si="2"/>
        <v>0</v>
      </c>
      <c r="G41" s="17">
        <f t="shared" si="2"/>
        <v>52654.159999999989</v>
      </c>
      <c r="H41" s="17">
        <f t="shared" si="2"/>
        <v>-1917.0599999999995</v>
      </c>
      <c r="I41" s="17">
        <f t="shared" si="2"/>
        <v>0</v>
      </c>
      <c r="J41" s="17">
        <f t="shared" si="2"/>
        <v>3237.7700000000009</v>
      </c>
      <c r="K41" s="17">
        <f t="shared" si="2"/>
        <v>1320.7299999999996</v>
      </c>
      <c r="L41" s="17">
        <f t="shared" si="2"/>
        <v>0</v>
      </c>
      <c r="M41" s="17">
        <f t="shared" si="2"/>
        <v>-0.57000000000000006</v>
      </c>
      <c r="N41" s="17">
        <f t="shared" si="2"/>
        <v>1320.1599999999999</v>
      </c>
      <c r="O41" s="17">
        <f t="shared" si="2"/>
        <v>51333.999999999993</v>
      </c>
    </row>
    <row r="42" spans="1:16" ht="12" thickBot="1">
      <c r="C42" s="20"/>
    </row>
    <row r="43" spans="1:16">
      <c r="A43" s="24" t="s">
        <v>61</v>
      </c>
      <c r="B43" s="19"/>
      <c r="C43" s="20"/>
    </row>
    <row r="44" spans="1:16">
      <c r="A44" s="25" t="s">
        <v>62</v>
      </c>
      <c r="B44" s="14" t="s">
        <v>63</v>
      </c>
      <c r="C44" s="15">
        <v>3111.6</v>
      </c>
      <c r="D44" s="14">
        <v>3111.6</v>
      </c>
      <c r="E44" s="14">
        <v>0</v>
      </c>
      <c r="F44" s="14">
        <v>0</v>
      </c>
      <c r="G44" s="14">
        <v>3111.6</v>
      </c>
      <c r="H44" s="14">
        <v>-125.1</v>
      </c>
      <c r="I44" s="14">
        <v>0</v>
      </c>
      <c r="J44" s="14">
        <v>182.65</v>
      </c>
      <c r="K44" s="14">
        <v>57.55</v>
      </c>
      <c r="L44" s="14">
        <v>0</v>
      </c>
      <c r="M44" s="14">
        <v>0.05</v>
      </c>
      <c r="N44" s="14">
        <v>57.6</v>
      </c>
      <c r="O44" s="14">
        <v>3054</v>
      </c>
      <c r="P44" s="14"/>
    </row>
    <row r="45" spans="1:16">
      <c r="A45" s="25" t="s">
        <v>64</v>
      </c>
      <c r="B45" s="14" t="s">
        <v>65</v>
      </c>
      <c r="C45" s="15">
        <v>3111.6</v>
      </c>
      <c r="D45" s="14">
        <v>3111.6</v>
      </c>
      <c r="E45" s="14">
        <v>0</v>
      </c>
      <c r="F45" s="14">
        <v>0</v>
      </c>
      <c r="G45" s="14">
        <v>3111.6</v>
      </c>
      <c r="H45" s="14">
        <v>-125.1</v>
      </c>
      <c r="I45" s="14">
        <v>0</v>
      </c>
      <c r="J45" s="14">
        <v>182.65</v>
      </c>
      <c r="K45" s="14">
        <v>57.55</v>
      </c>
      <c r="L45" s="14">
        <v>0</v>
      </c>
      <c r="M45" s="14">
        <v>0.05</v>
      </c>
      <c r="N45" s="14">
        <v>57.6</v>
      </c>
      <c r="O45" s="14">
        <v>3054</v>
      </c>
      <c r="P45" s="14"/>
    </row>
    <row r="46" spans="1:16">
      <c r="A46" s="25" t="s">
        <v>66</v>
      </c>
      <c r="B46" s="14" t="s">
        <v>67</v>
      </c>
      <c r="C46" s="15">
        <v>3267.75</v>
      </c>
      <c r="D46" s="14">
        <v>3267.75</v>
      </c>
      <c r="E46" s="14">
        <v>0</v>
      </c>
      <c r="F46" s="14">
        <v>0</v>
      </c>
      <c r="G46" s="14">
        <v>3267.75</v>
      </c>
      <c r="H46" s="14">
        <v>-125.1</v>
      </c>
      <c r="I46" s="14">
        <v>0</v>
      </c>
      <c r="J46" s="14">
        <v>199.07</v>
      </c>
      <c r="K46" s="14">
        <v>73.97</v>
      </c>
      <c r="L46" s="14">
        <v>0</v>
      </c>
      <c r="M46" s="14">
        <v>-0.02</v>
      </c>
      <c r="N46" s="14">
        <v>73.95</v>
      </c>
      <c r="O46" s="14">
        <v>3193.8</v>
      </c>
      <c r="P46" s="14"/>
    </row>
    <row r="47" spans="1:16">
      <c r="A47" s="25" t="s">
        <v>68</v>
      </c>
      <c r="B47" s="14" t="s">
        <v>69</v>
      </c>
      <c r="C47" s="15">
        <v>3600</v>
      </c>
      <c r="D47" s="14">
        <v>3600</v>
      </c>
      <c r="E47" s="14">
        <v>0</v>
      </c>
      <c r="F47" s="14">
        <v>0</v>
      </c>
      <c r="G47" s="14">
        <v>3600</v>
      </c>
      <c r="H47" s="14">
        <v>-107.37</v>
      </c>
      <c r="I47" s="14">
        <v>0</v>
      </c>
      <c r="J47" s="14">
        <v>235.22</v>
      </c>
      <c r="K47" s="14">
        <v>127.84</v>
      </c>
      <c r="L47" s="14">
        <v>0</v>
      </c>
      <c r="M47" s="14">
        <v>-0.04</v>
      </c>
      <c r="N47" s="14">
        <v>127.8</v>
      </c>
      <c r="O47" s="14">
        <v>3472.2</v>
      </c>
      <c r="P47" s="14"/>
    </row>
    <row r="48" spans="1:16">
      <c r="A48" s="25" t="s">
        <v>70</v>
      </c>
      <c r="B48" s="14" t="s">
        <v>71</v>
      </c>
      <c r="C48" s="15">
        <v>3267.3</v>
      </c>
      <c r="D48" s="14">
        <v>3267.3</v>
      </c>
      <c r="E48" s="14">
        <v>0</v>
      </c>
      <c r="F48" s="14">
        <v>0</v>
      </c>
      <c r="G48" s="14">
        <v>3267.3</v>
      </c>
      <c r="H48" s="14">
        <v>-125.1</v>
      </c>
      <c r="I48" s="14">
        <v>0</v>
      </c>
      <c r="J48" s="14">
        <v>199.02</v>
      </c>
      <c r="K48" s="14">
        <v>73.92</v>
      </c>
      <c r="L48" s="14">
        <v>0</v>
      </c>
      <c r="M48" s="14">
        <v>0.18</v>
      </c>
      <c r="N48" s="14">
        <v>74.099999999999994</v>
      </c>
      <c r="O48" s="14">
        <v>3193.2</v>
      </c>
      <c r="P48" s="14"/>
    </row>
    <row r="49" spans="1:16">
      <c r="A49" s="25" t="s">
        <v>72</v>
      </c>
      <c r="B49" s="14" t="s">
        <v>73</v>
      </c>
      <c r="C49" s="15">
        <v>3267.3</v>
      </c>
      <c r="D49" s="14">
        <v>3267.3</v>
      </c>
      <c r="E49" s="14">
        <v>0</v>
      </c>
      <c r="F49" s="14">
        <v>0</v>
      </c>
      <c r="G49" s="14">
        <v>3267.3</v>
      </c>
      <c r="H49" s="14">
        <v>-125.1</v>
      </c>
      <c r="I49" s="14">
        <v>0</v>
      </c>
      <c r="J49" s="14">
        <v>199.02</v>
      </c>
      <c r="K49" s="14">
        <v>73.92</v>
      </c>
      <c r="L49" s="14">
        <v>0</v>
      </c>
      <c r="M49" s="14">
        <v>-0.02</v>
      </c>
      <c r="N49" s="14">
        <v>73.900000000000006</v>
      </c>
      <c r="O49" s="14">
        <v>3193.4</v>
      </c>
      <c r="P49" s="14"/>
    </row>
    <row r="50" spans="1:16">
      <c r="A50" s="25" t="s">
        <v>74</v>
      </c>
      <c r="B50" s="14" t="s">
        <v>75</v>
      </c>
      <c r="C50" s="15">
        <v>3111.6</v>
      </c>
      <c r="D50" s="14">
        <v>3111.6</v>
      </c>
      <c r="E50" s="14">
        <v>0</v>
      </c>
      <c r="F50" s="14">
        <v>0</v>
      </c>
      <c r="G50" s="14">
        <v>3111.6</v>
      </c>
      <c r="H50" s="14">
        <v>-125.1</v>
      </c>
      <c r="I50" s="14">
        <v>0</v>
      </c>
      <c r="J50" s="14">
        <v>182.65</v>
      </c>
      <c r="K50" s="14">
        <v>57.55</v>
      </c>
      <c r="L50" s="14">
        <v>0</v>
      </c>
      <c r="M50" s="14">
        <v>-0.15</v>
      </c>
      <c r="N50" s="14">
        <v>57.4</v>
      </c>
      <c r="O50" s="14">
        <v>3054.2</v>
      </c>
      <c r="P50" s="14"/>
    </row>
    <row r="51" spans="1:16" s="5" customFormat="1">
      <c r="A51" s="13" t="s">
        <v>19</v>
      </c>
      <c r="C51" s="16" t="s">
        <v>20</v>
      </c>
      <c r="D51" s="5" t="s">
        <v>20</v>
      </c>
      <c r="E51" s="5" t="s">
        <v>20</v>
      </c>
      <c r="F51" s="5" t="s">
        <v>20</v>
      </c>
      <c r="G51" s="5" t="s">
        <v>20</v>
      </c>
      <c r="H51" s="5" t="s">
        <v>20</v>
      </c>
      <c r="I51" s="5" t="s">
        <v>20</v>
      </c>
      <c r="J51" s="5" t="s">
        <v>20</v>
      </c>
      <c r="K51" s="5" t="s">
        <v>20</v>
      </c>
      <c r="L51" s="5" t="s">
        <v>20</v>
      </c>
      <c r="M51" s="5" t="s">
        <v>20</v>
      </c>
      <c r="N51" s="5" t="s">
        <v>20</v>
      </c>
      <c r="O51" s="5" t="s">
        <v>20</v>
      </c>
    </row>
    <row r="52" spans="1:16">
      <c r="C52" s="17">
        <f>SUM(C44:C51)</f>
        <v>22737.149999999998</v>
      </c>
      <c r="D52" s="17">
        <f t="shared" ref="D52:O52" si="3">SUM(D44:D51)</f>
        <v>22737.149999999998</v>
      </c>
      <c r="E52" s="17">
        <f t="shared" si="3"/>
        <v>0</v>
      </c>
      <c r="F52" s="17">
        <f t="shared" si="3"/>
        <v>0</v>
      </c>
      <c r="G52" s="17">
        <f t="shared" si="3"/>
        <v>22737.149999999998</v>
      </c>
      <c r="H52" s="17">
        <f t="shared" si="3"/>
        <v>-857.97</v>
      </c>
      <c r="I52" s="17">
        <f t="shared" si="3"/>
        <v>0</v>
      </c>
      <c r="J52" s="17">
        <f t="shared" si="3"/>
        <v>1380.2800000000002</v>
      </c>
      <c r="K52" s="17">
        <f t="shared" si="3"/>
        <v>522.29999999999995</v>
      </c>
      <c r="L52" s="17">
        <f t="shared" si="3"/>
        <v>0</v>
      </c>
      <c r="M52" s="17">
        <f t="shared" si="3"/>
        <v>5.0000000000000017E-2</v>
      </c>
      <c r="N52" s="17">
        <f t="shared" si="3"/>
        <v>522.34999999999991</v>
      </c>
      <c r="O52" s="17">
        <f t="shared" si="3"/>
        <v>22214.800000000003</v>
      </c>
    </row>
    <row r="53" spans="1:16" ht="12" thickBot="1">
      <c r="C53" s="20"/>
    </row>
    <row r="54" spans="1:16">
      <c r="A54" s="24" t="s">
        <v>76</v>
      </c>
      <c r="B54" s="19"/>
      <c r="C54" s="20"/>
    </row>
    <row r="55" spans="1:16">
      <c r="A55" s="25" t="s">
        <v>77</v>
      </c>
      <c r="B55" s="14" t="s">
        <v>78</v>
      </c>
      <c r="C55" s="15">
        <v>3111.6</v>
      </c>
      <c r="D55" s="14">
        <v>3111.6</v>
      </c>
      <c r="E55" s="14">
        <v>0</v>
      </c>
      <c r="F55" s="14">
        <v>0</v>
      </c>
      <c r="G55" s="14">
        <v>3111.6</v>
      </c>
      <c r="H55" s="14">
        <v>0</v>
      </c>
      <c r="I55" s="14">
        <v>0</v>
      </c>
      <c r="J55" s="14">
        <v>182.65</v>
      </c>
      <c r="K55" s="14">
        <v>182.65</v>
      </c>
      <c r="L55" s="14">
        <v>0</v>
      </c>
      <c r="M55" s="14">
        <v>-0.05</v>
      </c>
      <c r="N55" s="14">
        <v>182.6</v>
      </c>
      <c r="O55" s="14">
        <v>2929</v>
      </c>
      <c r="P55" s="14"/>
    </row>
    <row r="56" spans="1:16">
      <c r="A56" s="25" t="s">
        <v>79</v>
      </c>
      <c r="B56" s="14" t="s">
        <v>80</v>
      </c>
      <c r="C56" s="15">
        <v>3111.6</v>
      </c>
      <c r="D56" s="14">
        <v>3111.6</v>
      </c>
      <c r="E56" s="14">
        <v>0</v>
      </c>
      <c r="F56" s="14">
        <v>0</v>
      </c>
      <c r="G56" s="14">
        <v>3111.6</v>
      </c>
      <c r="H56" s="14">
        <v>-125.1</v>
      </c>
      <c r="I56" s="14">
        <v>0</v>
      </c>
      <c r="J56" s="14">
        <v>182.65</v>
      </c>
      <c r="K56" s="14">
        <v>57.55</v>
      </c>
      <c r="L56" s="14">
        <v>0</v>
      </c>
      <c r="M56" s="14">
        <v>-0.15</v>
      </c>
      <c r="N56" s="14">
        <v>57.4</v>
      </c>
      <c r="O56" s="14">
        <v>3054.2</v>
      </c>
      <c r="P56" s="14"/>
    </row>
    <row r="57" spans="1:16">
      <c r="A57" s="25" t="s">
        <v>81</v>
      </c>
      <c r="B57" s="14" t="s">
        <v>82</v>
      </c>
      <c r="C57" s="15">
        <v>3111.6</v>
      </c>
      <c r="D57" s="14">
        <v>3111.6</v>
      </c>
      <c r="E57" s="14">
        <v>0</v>
      </c>
      <c r="F57" s="14">
        <v>0</v>
      </c>
      <c r="G57" s="14">
        <v>3111.6</v>
      </c>
      <c r="H57" s="14">
        <v>-125.1</v>
      </c>
      <c r="I57" s="14">
        <v>0</v>
      </c>
      <c r="J57" s="14">
        <v>182.65</v>
      </c>
      <c r="K57" s="14">
        <v>57.55</v>
      </c>
      <c r="L57" s="14">
        <v>0</v>
      </c>
      <c r="M57" s="14">
        <v>0.05</v>
      </c>
      <c r="N57" s="14">
        <v>57.6</v>
      </c>
      <c r="O57" s="14">
        <v>3054</v>
      </c>
      <c r="P57" s="14"/>
    </row>
    <row r="58" spans="1:16">
      <c r="A58" s="25" t="s">
        <v>83</v>
      </c>
      <c r="B58" s="14" t="s">
        <v>84</v>
      </c>
      <c r="C58" s="15">
        <v>4728.1499999999996</v>
      </c>
      <c r="D58" s="14">
        <v>4728.1499999999996</v>
      </c>
      <c r="E58" s="14">
        <v>0</v>
      </c>
      <c r="F58" s="14">
        <v>0</v>
      </c>
      <c r="G58" s="14">
        <v>4728.1499999999996</v>
      </c>
      <c r="H58" s="14">
        <v>0</v>
      </c>
      <c r="I58" s="14">
        <v>0</v>
      </c>
      <c r="J58" s="14">
        <v>357.96</v>
      </c>
      <c r="K58" s="14">
        <v>357.96</v>
      </c>
      <c r="L58" s="14">
        <v>0</v>
      </c>
      <c r="M58" s="14">
        <v>-0.01</v>
      </c>
      <c r="N58" s="14">
        <v>357.95</v>
      </c>
      <c r="O58" s="14">
        <v>4370.2</v>
      </c>
      <c r="P58" s="14"/>
    </row>
    <row r="59" spans="1:16">
      <c r="A59" s="25" t="s">
        <v>85</v>
      </c>
      <c r="B59" s="14" t="s">
        <v>86</v>
      </c>
      <c r="C59" s="15">
        <v>3484.05</v>
      </c>
      <c r="D59" s="14">
        <v>3484.05</v>
      </c>
      <c r="E59" s="14">
        <v>0</v>
      </c>
      <c r="F59" s="14">
        <v>0</v>
      </c>
      <c r="G59" s="14">
        <v>3484.05</v>
      </c>
      <c r="H59" s="14">
        <v>-125.1</v>
      </c>
      <c r="I59" s="14">
        <v>0</v>
      </c>
      <c r="J59" s="14">
        <v>222.6</v>
      </c>
      <c r="K59" s="14">
        <v>97.5</v>
      </c>
      <c r="L59" s="14">
        <v>0</v>
      </c>
      <c r="M59" s="14">
        <v>0.15</v>
      </c>
      <c r="N59" s="14">
        <v>97.65</v>
      </c>
      <c r="O59" s="14">
        <v>3386.4</v>
      </c>
      <c r="P59" s="14"/>
    </row>
    <row r="60" spans="1:16">
      <c r="A60" s="25" t="s">
        <v>87</v>
      </c>
      <c r="B60" s="14" t="s">
        <v>88</v>
      </c>
      <c r="C60" s="15">
        <v>5420.55</v>
      </c>
      <c r="D60" s="14">
        <v>5420.55</v>
      </c>
      <c r="E60" s="14">
        <v>0</v>
      </c>
      <c r="F60" s="14">
        <v>0</v>
      </c>
      <c r="G60" s="14">
        <v>5420.55</v>
      </c>
      <c r="H60" s="14">
        <v>0</v>
      </c>
      <c r="I60" s="14">
        <v>0</v>
      </c>
      <c r="J60" s="14">
        <v>433.29</v>
      </c>
      <c r="K60" s="14">
        <v>433.29</v>
      </c>
      <c r="L60" s="14">
        <v>0</v>
      </c>
      <c r="M60" s="14">
        <v>-0.14000000000000001</v>
      </c>
      <c r="N60" s="14">
        <v>433.15</v>
      </c>
      <c r="O60" s="14">
        <v>4987.3999999999996</v>
      </c>
      <c r="P60" s="14"/>
    </row>
    <row r="61" spans="1:16">
      <c r="A61" s="25" t="s">
        <v>89</v>
      </c>
      <c r="B61" s="14" t="s">
        <v>90</v>
      </c>
      <c r="C61" s="15">
        <v>3111.6</v>
      </c>
      <c r="D61" s="14">
        <v>3111.6</v>
      </c>
      <c r="E61" s="14">
        <v>0</v>
      </c>
      <c r="F61" s="14">
        <v>0</v>
      </c>
      <c r="G61" s="14">
        <v>3111.6</v>
      </c>
      <c r="H61" s="14">
        <v>-125.1</v>
      </c>
      <c r="I61" s="14">
        <v>0</v>
      </c>
      <c r="J61" s="14">
        <v>182.65</v>
      </c>
      <c r="K61" s="14">
        <v>57.55</v>
      </c>
      <c r="L61" s="14">
        <v>0</v>
      </c>
      <c r="M61" s="14">
        <v>0.05</v>
      </c>
      <c r="N61" s="14">
        <v>57.6</v>
      </c>
      <c r="O61" s="14">
        <v>3054</v>
      </c>
      <c r="P61" s="14"/>
    </row>
    <row r="62" spans="1:16">
      <c r="A62" s="25" t="s">
        <v>91</v>
      </c>
      <c r="B62" s="14" t="s">
        <v>92</v>
      </c>
      <c r="C62" s="15">
        <v>3111.6</v>
      </c>
      <c r="D62" s="14">
        <v>3111.6</v>
      </c>
      <c r="E62" s="14">
        <v>0</v>
      </c>
      <c r="F62" s="14">
        <v>0</v>
      </c>
      <c r="G62" s="14">
        <v>3111.6</v>
      </c>
      <c r="H62" s="14">
        <v>-125.1</v>
      </c>
      <c r="I62" s="14">
        <v>0</v>
      </c>
      <c r="J62" s="14">
        <v>182.65</v>
      </c>
      <c r="K62" s="14">
        <v>57.55</v>
      </c>
      <c r="L62" s="14">
        <v>0</v>
      </c>
      <c r="M62" s="14">
        <v>-0.15</v>
      </c>
      <c r="N62" s="14">
        <v>57.4</v>
      </c>
      <c r="O62" s="14">
        <v>3054.2</v>
      </c>
      <c r="P62" s="14"/>
    </row>
    <row r="63" spans="1:16" s="5" customFormat="1">
      <c r="A63" s="13" t="s">
        <v>19</v>
      </c>
      <c r="C63" s="16" t="s">
        <v>20</v>
      </c>
      <c r="D63" s="5" t="s">
        <v>20</v>
      </c>
      <c r="E63" s="5" t="s">
        <v>20</v>
      </c>
      <c r="F63" s="5" t="s">
        <v>20</v>
      </c>
      <c r="G63" s="5" t="s">
        <v>20</v>
      </c>
      <c r="H63" s="5" t="s">
        <v>20</v>
      </c>
      <c r="I63" s="5" t="s">
        <v>20</v>
      </c>
      <c r="J63" s="5" t="s">
        <v>20</v>
      </c>
      <c r="K63" s="5" t="s">
        <v>20</v>
      </c>
      <c r="L63" s="5" t="s">
        <v>20</v>
      </c>
      <c r="M63" s="5" t="s">
        <v>20</v>
      </c>
      <c r="N63" s="5" t="s">
        <v>20</v>
      </c>
      <c r="O63" s="5" t="s">
        <v>20</v>
      </c>
    </row>
    <row r="64" spans="1:16">
      <c r="C64" s="17">
        <f>SUM(C55:C63)</f>
        <v>29190.749999999996</v>
      </c>
      <c r="D64" s="17">
        <f t="shared" ref="D64:O64" si="4">SUM(D55:D63)</f>
        <v>29190.749999999996</v>
      </c>
      <c r="E64" s="17">
        <f t="shared" si="4"/>
        <v>0</v>
      </c>
      <c r="F64" s="17">
        <f t="shared" si="4"/>
        <v>0</v>
      </c>
      <c r="G64" s="17">
        <f t="shared" si="4"/>
        <v>29190.749999999996</v>
      </c>
      <c r="H64" s="17">
        <f t="shared" si="4"/>
        <v>-625.5</v>
      </c>
      <c r="I64" s="17">
        <f t="shared" si="4"/>
        <v>0</v>
      </c>
      <c r="J64" s="17">
        <f t="shared" si="4"/>
        <v>1927.1000000000001</v>
      </c>
      <c r="K64" s="17">
        <f t="shared" si="4"/>
        <v>1301.5999999999999</v>
      </c>
      <c r="L64" s="17">
        <f t="shared" si="4"/>
        <v>0</v>
      </c>
      <c r="M64" s="17">
        <f t="shared" si="4"/>
        <v>-0.25000000000000006</v>
      </c>
      <c r="N64" s="17">
        <f t="shared" si="4"/>
        <v>1301.3499999999999</v>
      </c>
      <c r="O64" s="17">
        <f t="shared" si="4"/>
        <v>27889.400000000005</v>
      </c>
    </row>
    <row r="65" spans="1:16" ht="12" thickBot="1">
      <c r="C65" s="20"/>
    </row>
    <row r="66" spans="1:16">
      <c r="A66" s="24" t="s">
        <v>93</v>
      </c>
      <c r="B66" s="19"/>
      <c r="C66" s="20"/>
    </row>
    <row r="67" spans="1:16">
      <c r="A67" s="25" t="s">
        <v>94</v>
      </c>
      <c r="B67" s="14" t="s">
        <v>95</v>
      </c>
      <c r="C67" s="15">
        <v>3399.9</v>
      </c>
      <c r="D67" s="14">
        <v>3399.9</v>
      </c>
      <c r="E67" s="14">
        <v>0</v>
      </c>
      <c r="F67" s="14">
        <v>0</v>
      </c>
      <c r="G67" s="14">
        <v>3399.9</v>
      </c>
      <c r="H67" s="14">
        <v>-125.1</v>
      </c>
      <c r="I67" s="14">
        <v>0</v>
      </c>
      <c r="J67" s="14">
        <v>213.45</v>
      </c>
      <c r="K67" s="14">
        <v>88.34</v>
      </c>
      <c r="L67" s="14">
        <v>0</v>
      </c>
      <c r="M67" s="14">
        <v>-0.04</v>
      </c>
      <c r="N67" s="14">
        <v>88.3</v>
      </c>
      <c r="O67" s="14">
        <v>3311.6</v>
      </c>
      <c r="P67" s="14"/>
    </row>
    <row r="68" spans="1:16">
      <c r="A68" s="25" t="s">
        <v>96</v>
      </c>
      <c r="B68" s="14" t="s">
        <v>97</v>
      </c>
      <c r="C68" s="15">
        <v>3603.6</v>
      </c>
      <c r="D68" s="14">
        <v>3603.6</v>
      </c>
      <c r="E68" s="14">
        <v>0</v>
      </c>
      <c r="F68" s="14">
        <v>0</v>
      </c>
      <c r="G68" s="14">
        <v>3603.6</v>
      </c>
      <c r="H68" s="14">
        <v>-107.37</v>
      </c>
      <c r="I68" s="14">
        <v>0</v>
      </c>
      <c r="J68" s="14">
        <v>235.61</v>
      </c>
      <c r="K68" s="14">
        <v>128.24</v>
      </c>
      <c r="L68" s="14">
        <v>0</v>
      </c>
      <c r="M68" s="14">
        <v>-0.04</v>
      </c>
      <c r="N68" s="14">
        <v>128.19999999999999</v>
      </c>
      <c r="O68" s="14">
        <v>3475.4</v>
      </c>
      <c r="P68" s="14"/>
    </row>
    <row r="69" spans="1:16" s="5" customFormat="1">
      <c r="A69" s="13" t="s">
        <v>19</v>
      </c>
      <c r="C69" s="16" t="s">
        <v>20</v>
      </c>
      <c r="D69" s="5" t="s">
        <v>20</v>
      </c>
      <c r="E69" s="5" t="s">
        <v>20</v>
      </c>
      <c r="F69" s="5" t="s">
        <v>20</v>
      </c>
      <c r="G69" s="5" t="s">
        <v>20</v>
      </c>
      <c r="H69" s="5" t="s">
        <v>20</v>
      </c>
      <c r="I69" s="5" t="s">
        <v>20</v>
      </c>
      <c r="J69" s="5" t="s">
        <v>20</v>
      </c>
      <c r="K69" s="5" t="s">
        <v>20</v>
      </c>
      <c r="L69" s="5" t="s">
        <v>20</v>
      </c>
      <c r="M69" s="5" t="s">
        <v>20</v>
      </c>
      <c r="N69" s="5" t="s">
        <v>20</v>
      </c>
      <c r="O69" s="5" t="s">
        <v>20</v>
      </c>
    </row>
    <row r="70" spans="1:16">
      <c r="C70" s="17">
        <f>SUM(C67:C69)</f>
        <v>7003.5</v>
      </c>
      <c r="D70" s="17">
        <f t="shared" ref="D70:O70" si="5">SUM(D67:D69)</f>
        <v>7003.5</v>
      </c>
      <c r="E70" s="17">
        <f t="shared" si="5"/>
        <v>0</v>
      </c>
      <c r="F70" s="17">
        <f t="shared" si="5"/>
        <v>0</v>
      </c>
      <c r="G70" s="17">
        <f t="shared" si="5"/>
        <v>7003.5</v>
      </c>
      <c r="H70" s="17">
        <f t="shared" si="5"/>
        <v>-232.47</v>
      </c>
      <c r="I70" s="17">
        <f t="shared" si="5"/>
        <v>0</v>
      </c>
      <c r="J70" s="17">
        <f t="shared" si="5"/>
        <v>449.06</v>
      </c>
      <c r="K70" s="17">
        <f t="shared" si="5"/>
        <v>216.58</v>
      </c>
      <c r="L70" s="17">
        <f t="shared" si="5"/>
        <v>0</v>
      </c>
      <c r="M70" s="17">
        <f t="shared" si="5"/>
        <v>-0.08</v>
      </c>
      <c r="N70" s="17">
        <f t="shared" si="5"/>
        <v>216.5</v>
      </c>
      <c r="O70" s="17">
        <f t="shared" si="5"/>
        <v>6787</v>
      </c>
    </row>
    <row r="71" spans="1:16" ht="12" thickBot="1">
      <c r="C71" s="20"/>
    </row>
    <row r="72" spans="1:16">
      <c r="A72" s="24" t="s">
        <v>98</v>
      </c>
      <c r="B72" s="19"/>
      <c r="C72" s="20"/>
    </row>
    <row r="73" spans="1:16">
      <c r="A73" s="25" t="s">
        <v>99</v>
      </c>
      <c r="B73" s="14" t="s">
        <v>100</v>
      </c>
      <c r="C73" s="15">
        <v>3111.6</v>
      </c>
      <c r="D73" s="14">
        <v>3111.6</v>
      </c>
      <c r="E73" s="14">
        <v>0</v>
      </c>
      <c r="F73" s="14">
        <v>0</v>
      </c>
      <c r="G73" s="14">
        <v>3111.6</v>
      </c>
      <c r="H73" s="14">
        <v>-125.1</v>
      </c>
      <c r="I73" s="14">
        <v>0</v>
      </c>
      <c r="J73" s="14">
        <v>182.65</v>
      </c>
      <c r="K73" s="14">
        <v>57.55</v>
      </c>
      <c r="L73" s="14">
        <v>0</v>
      </c>
      <c r="M73" s="14">
        <v>0.05</v>
      </c>
      <c r="N73" s="14">
        <v>57.6</v>
      </c>
      <c r="O73" s="14">
        <v>3054</v>
      </c>
      <c r="P73" s="14"/>
    </row>
    <row r="74" spans="1:16">
      <c r="A74" s="25" t="s">
        <v>101</v>
      </c>
      <c r="B74" s="14" t="s">
        <v>102</v>
      </c>
      <c r="C74" s="15">
        <v>3111.6</v>
      </c>
      <c r="D74" s="14">
        <v>3111.6</v>
      </c>
      <c r="E74" s="14">
        <v>0</v>
      </c>
      <c r="F74" s="14">
        <v>0</v>
      </c>
      <c r="G74" s="14">
        <v>3111.6</v>
      </c>
      <c r="H74" s="14">
        <v>-125.1</v>
      </c>
      <c r="I74" s="14">
        <v>0</v>
      </c>
      <c r="J74" s="14">
        <v>182.65</v>
      </c>
      <c r="K74" s="14">
        <v>57.55</v>
      </c>
      <c r="L74" s="14">
        <v>0</v>
      </c>
      <c r="M74" s="14">
        <v>0.05</v>
      </c>
      <c r="N74" s="14">
        <v>57.6</v>
      </c>
      <c r="O74" s="14">
        <v>3054</v>
      </c>
      <c r="P74" s="14"/>
    </row>
    <row r="75" spans="1:16">
      <c r="A75" s="25" t="s">
        <v>103</v>
      </c>
      <c r="B75" s="14" t="s">
        <v>104</v>
      </c>
      <c r="C75" s="15">
        <v>3111.6</v>
      </c>
      <c r="D75" s="14">
        <v>3111.6</v>
      </c>
      <c r="E75" s="14">
        <v>0</v>
      </c>
      <c r="F75" s="14">
        <v>0</v>
      </c>
      <c r="G75" s="14">
        <v>3111.6</v>
      </c>
      <c r="H75" s="14">
        <v>-125.1</v>
      </c>
      <c r="I75" s="14">
        <v>0</v>
      </c>
      <c r="J75" s="14">
        <v>182.65</v>
      </c>
      <c r="K75" s="14">
        <v>57.55</v>
      </c>
      <c r="L75" s="14">
        <v>0</v>
      </c>
      <c r="M75" s="14">
        <v>0.05</v>
      </c>
      <c r="N75" s="14">
        <v>57.6</v>
      </c>
      <c r="O75" s="14">
        <v>3054</v>
      </c>
      <c r="P75" s="14"/>
    </row>
    <row r="76" spans="1:16">
      <c r="A76" s="25" t="s">
        <v>105</v>
      </c>
      <c r="B76" s="14" t="s">
        <v>106</v>
      </c>
      <c r="C76" s="15">
        <v>3111.6</v>
      </c>
      <c r="D76" s="14">
        <v>3111.6</v>
      </c>
      <c r="E76" s="14">
        <v>0</v>
      </c>
      <c r="F76" s="14">
        <v>0</v>
      </c>
      <c r="G76" s="14">
        <v>3111.6</v>
      </c>
      <c r="H76" s="14">
        <v>-125.1</v>
      </c>
      <c r="I76" s="14">
        <v>0</v>
      </c>
      <c r="J76" s="14">
        <v>182.65</v>
      </c>
      <c r="K76" s="14">
        <v>57.55</v>
      </c>
      <c r="L76" s="14">
        <v>0</v>
      </c>
      <c r="M76" s="14">
        <v>0.05</v>
      </c>
      <c r="N76" s="14">
        <v>57.6</v>
      </c>
      <c r="O76" s="14">
        <v>3054</v>
      </c>
      <c r="P76" s="14"/>
    </row>
    <row r="77" spans="1:16">
      <c r="A77" s="25" t="s">
        <v>107</v>
      </c>
      <c r="B77" s="14" t="s">
        <v>108</v>
      </c>
      <c r="C77" s="15">
        <v>3111.6</v>
      </c>
      <c r="D77" s="14">
        <v>2074.4</v>
      </c>
      <c r="E77" s="14">
        <v>1037.2</v>
      </c>
      <c r="F77" s="14">
        <v>259.3</v>
      </c>
      <c r="G77" s="14">
        <v>3370.9</v>
      </c>
      <c r="H77" s="14">
        <v>-125.1</v>
      </c>
      <c r="I77" s="14">
        <v>0</v>
      </c>
      <c r="J77" s="14">
        <v>182.65</v>
      </c>
      <c r="K77" s="14">
        <v>57.55</v>
      </c>
      <c r="L77" s="14">
        <v>0</v>
      </c>
      <c r="M77" s="14">
        <v>-0.05</v>
      </c>
      <c r="N77" s="14">
        <v>57.5</v>
      </c>
      <c r="O77" s="14">
        <v>3313.4</v>
      </c>
      <c r="P77" s="14"/>
    </row>
    <row r="78" spans="1:16" s="5" customFormat="1">
      <c r="A78" s="13" t="s">
        <v>19</v>
      </c>
      <c r="C78" s="16" t="s">
        <v>20</v>
      </c>
      <c r="D78" s="5" t="s">
        <v>20</v>
      </c>
      <c r="E78" s="5" t="s">
        <v>20</v>
      </c>
      <c r="F78" s="5" t="s">
        <v>20</v>
      </c>
      <c r="G78" s="5" t="s">
        <v>20</v>
      </c>
      <c r="H78" s="5" t="s">
        <v>20</v>
      </c>
      <c r="I78" s="5" t="s">
        <v>20</v>
      </c>
      <c r="J78" s="5" t="s">
        <v>20</v>
      </c>
      <c r="K78" s="5" t="s">
        <v>20</v>
      </c>
      <c r="L78" s="5" t="s">
        <v>20</v>
      </c>
      <c r="M78" s="5" t="s">
        <v>20</v>
      </c>
      <c r="N78" s="5" t="s">
        <v>20</v>
      </c>
      <c r="O78" s="5" t="s">
        <v>20</v>
      </c>
    </row>
    <row r="79" spans="1:16">
      <c r="C79" s="17">
        <f>SUM(C73:C78)</f>
        <v>15558</v>
      </c>
      <c r="D79" s="17">
        <f t="shared" ref="D79:O79" si="6">SUM(D73:D78)</f>
        <v>14520.8</v>
      </c>
      <c r="E79" s="17">
        <f t="shared" si="6"/>
        <v>1037.2</v>
      </c>
      <c r="F79" s="17">
        <f t="shared" si="6"/>
        <v>259.3</v>
      </c>
      <c r="G79" s="17">
        <f t="shared" si="6"/>
        <v>15817.3</v>
      </c>
      <c r="H79" s="17">
        <f t="shared" si="6"/>
        <v>-625.5</v>
      </c>
      <c r="I79" s="17">
        <f t="shared" si="6"/>
        <v>0</v>
      </c>
      <c r="J79" s="17">
        <f t="shared" si="6"/>
        <v>913.25</v>
      </c>
      <c r="K79" s="17">
        <f t="shared" si="6"/>
        <v>287.75</v>
      </c>
      <c r="L79" s="17">
        <f t="shared" si="6"/>
        <v>0</v>
      </c>
      <c r="M79" s="17">
        <f t="shared" si="6"/>
        <v>0.15000000000000002</v>
      </c>
      <c r="N79" s="17">
        <f t="shared" si="6"/>
        <v>287.89999999999998</v>
      </c>
      <c r="O79" s="17">
        <f t="shared" si="6"/>
        <v>15529.4</v>
      </c>
    </row>
    <row r="80" spans="1:16" ht="12" thickBot="1">
      <c r="C80" s="20"/>
    </row>
    <row r="81" spans="1:16">
      <c r="A81" s="24" t="s">
        <v>109</v>
      </c>
      <c r="B81" s="19"/>
      <c r="C81" s="20"/>
    </row>
    <row r="82" spans="1:16">
      <c r="A82" s="25" t="s">
        <v>110</v>
      </c>
      <c r="B82" s="14" t="s">
        <v>111</v>
      </c>
      <c r="C82" s="15">
        <v>3111.6</v>
      </c>
      <c r="D82" s="14">
        <v>3111.6</v>
      </c>
      <c r="E82" s="14">
        <v>0</v>
      </c>
      <c r="F82" s="14">
        <v>0</v>
      </c>
      <c r="G82" s="14">
        <v>3111.6</v>
      </c>
      <c r="H82" s="14">
        <v>-125.1</v>
      </c>
      <c r="I82" s="14">
        <v>0</v>
      </c>
      <c r="J82" s="14">
        <v>182.65</v>
      </c>
      <c r="K82" s="14">
        <v>57.55</v>
      </c>
      <c r="L82" s="14">
        <v>0</v>
      </c>
      <c r="M82" s="14">
        <v>-0.15</v>
      </c>
      <c r="N82" s="14">
        <v>57.4</v>
      </c>
      <c r="O82" s="14">
        <v>3054.2</v>
      </c>
      <c r="P82" s="14"/>
    </row>
    <row r="83" spans="1:16">
      <c r="A83" s="25" t="s">
        <v>112</v>
      </c>
      <c r="B83" s="14" t="s">
        <v>113</v>
      </c>
      <c r="C83" s="15">
        <v>3111.6</v>
      </c>
      <c r="D83" s="14">
        <v>3111.6</v>
      </c>
      <c r="E83" s="14">
        <v>0</v>
      </c>
      <c r="F83" s="14">
        <v>0</v>
      </c>
      <c r="G83" s="14">
        <v>3111.6</v>
      </c>
      <c r="H83" s="14">
        <v>-125.1</v>
      </c>
      <c r="I83" s="14">
        <v>0</v>
      </c>
      <c r="J83" s="14">
        <v>182.65</v>
      </c>
      <c r="K83" s="14">
        <v>57.55</v>
      </c>
      <c r="L83" s="14">
        <v>0</v>
      </c>
      <c r="M83" s="14">
        <v>0.05</v>
      </c>
      <c r="N83" s="14">
        <v>57.6</v>
      </c>
      <c r="O83" s="14">
        <v>3054</v>
      </c>
      <c r="P83" s="14"/>
    </row>
    <row r="84" spans="1:16" s="5" customFormat="1">
      <c r="A84" s="13" t="s">
        <v>19</v>
      </c>
      <c r="C84" s="16" t="s">
        <v>20</v>
      </c>
      <c r="D84" s="5" t="s">
        <v>20</v>
      </c>
      <c r="E84" s="5" t="s">
        <v>20</v>
      </c>
      <c r="F84" s="5" t="s">
        <v>20</v>
      </c>
      <c r="G84" s="5" t="s">
        <v>20</v>
      </c>
      <c r="H84" s="5" t="s">
        <v>20</v>
      </c>
      <c r="I84" s="5" t="s">
        <v>20</v>
      </c>
      <c r="J84" s="5" t="s">
        <v>20</v>
      </c>
      <c r="K84" s="5" t="s">
        <v>20</v>
      </c>
      <c r="L84" s="5" t="s">
        <v>20</v>
      </c>
      <c r="M84" s="5" t="s">
        <v>20</v>
      </c>
      <c r="N84" s="5" t="s">
        <v>20</v>
      </c>
      <c r="O84" s="5" t="s">
        <v>20</v>
      </c>
    </row>
    <row r="85" spans="1:16">
      <c r="C85" s="17">
        <f>SUM(C82:C84)</f>
        <v>6223.2</v>
      </c>
      <c r="D85" s="17">
        <f t="shared" ref="D85:O85" si="7">SUM(D82:D84)</f>
        <v>6223.2</v>
      </c>
      <c r="E85" s="17">
        <f t="shared" si="7"/>
        <v>0</v>
      </c>
      <c r="F85" s="17">
        <f t="shared" si="7"/>
        <v>0</v>
      </c>
      <c r="G85" s="17">
        <f t="shared" si="7"/>
        <v>6223.2</v>
      </c>
      <c r="H85" s="17">
        <f t="shared" si="7"/>
        <v>-250.2</v>
      </c>
      <c r="I85" s="17">
        <f t="shared" si="7"/>
        <v>0</v>
      </c>
      <c r="J85" s="17">
        <f t="shared" si="7"/>
        <v>365.3</v>
      </c>
      <c r="K85" s="17">
        <f t="shared" si="7"/>
        <v>115.1</v>
      </c>
      <c r="L85" s="17">
        <f t="shared" si="7"/>
        <v>0</v>
      </c>
      <c r="M85" s="17">
        <f t="shared" si="7"/>
        <v>-9.9999999999999992E-2</v>
      </c>
      <c r="N85" s="17">
        <f t="shared" si="7"/>
        <v>115</v>
      </c>
      <c r="O85" s="17">
        <f t="shared" si="7"/>
        <v>6108.2</v>
      </c>
    </row>
    <row r="86" spans="1:16" ht="12" thickBot="1">
      <c r="C86" s="20"/>
    </row>
    <row r="87" spans="1:16">
      <c r="A87" s="24" t="s">
        <v>114</v>
      </c>
      <c r="B87" s="19"/>
      <c r="C87" s="20"/>
    </row>
    <row r="88" spans="1:16">
      <c r="A88" s="25" t="s">
        <v>115</v>
      </c>
      <c r="B88" s="14" t="s">
        <v>116</v>
      </c>
      <c r="C88" s="15">
        <v>4346.3999999999996</v>
      </c>
      <c r="D88" s="14">
        <v>4346.3999999999996</v>
      </c>
      <c r="E88" s="14">
        <v>0</v>
      </c>
      <c r="F88" s="14">
        <v>0</v>
      </c>
      <c r="G88" s="14">
        <v>4346.3999999999996</v>
      </c>
      <c r="H88" s="14">
        <v>0</v>
      </c>
      <c r="I88" s="14">
        <v>0</v>
      </c>
      <c r="J88" s="14">
        <v>316.43</v>
      </c>
      <c r="K88" s="14">
        <v>316.43</v>
      </c>
      <c r="L88" s="14">
        <v>0</v>
      </c>
      <c r="M88" s="14">
        <v>-0.03</v>
      </c>
      <c r="N88" s="14">
        <v>316.39999999999998</v>
      </c>
      <c r="O88" s="14">
        <v>4030</v>
      </c>
      <c r="P88" s="14"/>
    </row>
    <row r="89" spans="1:16">
      <c r="A89" s="25" t="s">
        <v>117</v>
      </c>
      <c r="B89" s="14" t="s">
        <v>118</v>
      </c>
      <c r="C89" s="15">
        <v>4500</v>
      </c>
      <c r="D89" s="14">
        <v>4500</v>
      </c>
      <c r="E89" s="14">
        <v>0</v>
      </c>
      <c r="F89" s="14">
        <v>0</v>
      </c>
      <c r="G89" s="14">
        <v>4500</v>
      </c>
      <c r="H89" s="14">
        <v>0</v>
      </c>
      <c r="I89" s="14">
        <v>0</v>
      </c>
      <c r="J89" s="14">
        <v>333.14</v>
      </c>
      <c r="K89" s="14">
        <v>333.14</v>
      </c>
      <c r="L89" s="14">
        <v>0</v>
      </c>
      <c r="M89" s="14">
        <v>-0.14000000000000001</v>
      </c>
      <c r="N89" s="14">
        <v>333</v>
      </c>
      <c r="O89" s="14">
        <v>4167</v>
      </c>
      <c r="P89" s="14"/>
    </row>
    <row r="90" spans="1:16">
      <c r="A90" s="25" t="s">
        <v>119</v>
      </c>
      <c r="B90" s="14" t="s">
        <v>120</v>
      </c>
      <c r="C90" s="15">
        <v>2000.1</v>
      </c>
      <c r="D90" s="14">
        <v>2000.1</v>
      </c>
      <c r="E90" s="14">
        <v>0</v>
      </c>
      <c r="F90" s="14">
        <v>0</v>
      </c>
      <c r="G90" s="14">
        <v>2000.1</v>
      </c>
      <c r="H90" s="14">
        <v>-188.71</v>
      </c>
      <c r="I90" s="14">
        <v>-77.2</v>
      </c>
      <c r="J90" s="14">
        <v>111.51</v>
      </c>
      <c r="K90" s="14">
        <v>0</v>
      </c>
      <c r="L90" s="14">
        <v>0</v>
      </c>
      <c r="M90" s="14">
        <v>-0.1</v>
      </c>
      <c r="N90" s="14">
        <v>-77.3</v>
      </c>
      <c r="O90" s="14">
        <v>2077.4</v>
      </c>
      <c r="P90" s="14"/>
    </row>
    <row r="91" spans="1:16">
      <c r="A91" s="25" t="s">
        <v>121</v>
      </c>
      <c r="B91" s="14" t="s">
        <v>122</v>
      </c>
      <c r="C91" s="15">
        <v>3111.6</v>
      </c>
      <c r="D91" s="14">
        <v>3111.6</v>
      </c>
      <c r="E91" s="14">
        <v>0</v>
      </c>
      <c r="F91" s="14">
        <v>0</v>
      </c>
      <c r="G91" s="14">
        <v>3111.6</v>
      </c>
      <c r="H91" s="14">
        <v>-125.1</v>
      </c>
      <c r="I91" s="14">
        <v>0</v>
      </c>
      <c r="J91" s="14">
        <v>182.65</v>
      </c>
      <c r="K91" s="14">
        <v>57.55</v>
      </c>
      <c r="L91" s="14">
        <v>0</v>
      </c>
      <c r="M91" s="14">
        <v>0.05</v>
      </c>
      <c r="N91" s="14">
        <v>57.6</v>
      </c>
      <c r="O91" s="14">
        <v>3054</v>
      </c>
      <c r="P91" s="14"/>
    </row>
    <row r="92" spans="1:16">
      <c r="A92" s="25" t="s">
        <v>123</v>
      </c>
      <c r="B92" s="14" t="s">
        <v>124</v>
      </c>
      <c r="C92" s="15">
        <v>3111.6</v>
      </c>
      <c r="D92" s="14">
        <v>3111.6</v>
      </c>
      <c r="E92" s="14">
        <v>0</v>
      </c>
      <c r="F92" s="14">
        <v>0</v>
      </c>
      <c r="G92" s="14">
        <v>3111.6</v>
      </c>
      <c r="H92" s="14">
        <v>-125.1</v>
      </c>
      <c r="I92" s="14">
        <v>0</v>
      </c>
      <c r="J92" s="14">
        <v>182.65</v>
      </c>
      <c r="K92" s="14">
        <v>57.55</v>
      </c>
      <c r="L92" s="14">
        <v>0</v>
      </c>
      <c r="M92" s="14">
        <v>0.05</v>
      </c>
      <c r="N92" s="14">
        <v>57.6</v>
      </c>
      <c r="O92" s="14">
        <v>3054</v>
      </c>
      <c r="P92" s="14"/>
    </row>
    <row r="93" spans="1:16">
      <c r="A93" s="25" t="s">
        <v>125</v>
      </c>
      <c r="B93" s="14" t="s">
        <v>126</v>
      </c>
      <c r="C93" s="15">
        <v>3600</v>
      </c>
      <c r="D93" s="14">
        <v>3600</v>
      </c>
      <c r="E93" s="14">
        <v>0</v>
      </c>
      <c r="F93" s="14">
        <v>0</v>
      </c>
      <c r="G93" s="14">
        <v>3600</v>
      </c>
      <c r="H93" s="14">
        <v>-107.37</v>
      </c>
      <c r="I93" s="14">
        <v>0</v>
      </c>
      <c r="J93" s="14">
        <v>235.22</v>
      </c>
      <c r="K93" s="14">
        <v>127.84</v>
      </c>
      <c r="L93" s="14">
        <v>0</v>
      </c>
      <c r="M93" s="14">
        <v>-0.04</v>
      </c>
      <c r="N93" s="14">
        <v>127.8</v>
      </c>
      <c r="O93" s="14">
        <v>3472.2</v>
      </c>
      <c r="P93" s="14"/>
    </row>
    <row r="94" spans="1:16">
      <c r="A94" s="25" t="s">
        <v>127</v>
      </c>
      <c r="B94" s="14" t="s">
        <v>128</v>
      </c>
      <c r="C94" s="15">
        <v>3484.05</v>
      </c>
      <c r="D94" s="14">
        <v>3484.05</v>
      </c>
      <c r="E94" s="14">
        <v>0</v>
      </c>
      <c r="F94" s="14">
        <v>0</v>
      </c>
      <c r="G94" s="14">
        <v>3484.05</v>
      </c>
      <c r="H94" s="14">
        <v>-125.1</v>
      </c>
      <c r="I94" s="14">
        <v>0</v>
      </c>
      <c r="J94" s="14">
        <v>222.6</v>
      </c>
      <c r="K94" s="14">
        <v>97.5</v>
      </c>
      <c r="L94" s="14">
        <v>0</v>
      </c>
      <c r="M94" s="14">
        <v>0.15</v>
      </c>
      <c r="N94" s="14">
        <v>97.65</v>
      </c>
      <c r="O94" s="14">
        <v>3386.4</v>
      </c>
      <c r="P94" s="14"/>
    </row>
    <row r="95" spans="1:16" s="23" customFormat="1">
      <c r="A95" s="26" t="s">
        <v>129</v>
      </c>
      <c r="B95" s="22" t="s">
        <v>130</v>
      </c>
      <c r="C95" s="22">
        <v>5420.55</v>
      </c>
      <c r="D95" s="22">
        <v>5059.18</v>
      </c>
      <c r="E95" s="22">
        <v>0</v>
      </c>
      <c r="F95" s="22">
        <v>0</v>
      </c>
      <c r="G95" s="22">
        <v>5059.18</v>
      </c>
      <c r="H95" s="22">
        <v>0</v>
      </c>
      <c r="I95" s="22">
        <v>0</v>
      </c>
      <c r="J95" s="22">
        <v>393.98</v>
      </c>
      <c r="K95" s="22">
        <v>393.98</v>
      </c>
      <c r="L95" s="22">
        <v>0</v>
      </c>
      <c r="M95" s="22">
        <v>0</v>
      </c>
      <c r="N95" s="22">
        <v>393.98</v>
      </c>
      <c r="O95" s="22">
        <v>4665.2</v>
      </c>
      <c r="P95" s="22" t="s">
        <v>207</v>
      </c>
    </row>
    <row r="96" spans="1:16">
      <c r="A96" s="25" t="s">
        <v>131</v>
      </c>
      <c r="B96" s="14" t="s">
        <v>132</v>
      </c>
      <c r="C96" s="15">
        <v>4500</v>
      </c>
      <c r="D96" s="14">
        <v>4500</v>
      </c>
      <c r="E96" s="14">
        <v>0</v>
      </c>
      <c r="F96" s="14">
        <v>0</v>
      </c>
      <c r="G96" s="14">
        <v>4500</v>
      </c>
      <c r="H96" s="14">
        <v>0</v>
      </c>
      <c r="I96" s="14">
        <v>0</v>
      </c>
      <c r="J96" s="14">
        <v>333.14</v>
      </c>
      <c r="K96" s="14">
        <v>333.14</v>
      </c>
      <c r="L96" s="14">
        <v>0</v>
      </c>
      <c r="M96" s="14">
        <v>-0.14000000000000001</v>
      </c>
      <c r="N96" s="14">
        <v>333</v>
      </c>
      <c r="O96" s="14">
        <v>4167</v>
      </c>
      <c r="P96" s="14"/>
    </row>
    <row r="97" spans="1:16">
      <c r="A97" s="25" t="s">
        <v>133</v>
      </c>
      <c r="B97" s="14" t="s">
        <v>134</v>
      </c>
      <c r="C97" s="15">
        <v>3600</v>
      </c>
      <c r="D97" s="14">
        <v>3600</v>
      </c>
      <c r="E97" s="14">
        <v>0</v>
      </c>
      <c r="F97" s="14">
        <v>0</v>
      </c>
      <c r="G97" s="14">
        <v>3600</v>
      </c>
      <c r="H97" s="14">
        <v>-107.37</v>
      </c>
      <c r="I97" s="14">
        <v>0</v>
      </c>
      <c r="J97" s="14">
        <v>235.22</v>
      </c>
      <c r="K97" s="14">
        <v>127.84</v>
      </c>
      <c r="L97" s="14">
        <v>0</v>
      </c>
      <c r="M97" s="14">
        <v>-0.04</v>
      </c>
      <c r="N97" s="14">
        <v>127.8</v>
      </c>
      <c r="O97" s="14">
        <v>3472.2</v>
      </c>
      <c r="P97" s="14"/>
    </row>
    <row r="98" spans="1:16" s="5" customFormat="1">
      <c r="A98" s="13" t="s">
        <v>19</v>
      </c>
      <c r="C98" s="16" t="s">
        <v>20</v>
      </c>
      <c r="D98" s="5" t="s">
        <v>20</v>
      </c>
      <c r="E98" s="5" t="s">
        <v>20</v>
      </c>
      <c r="F98" s="5" t="s">
        <v>20</v>
      </c>
      <c r="G98" s="5" t="s">
        <v>20</v>
      </c>
      <c r="H98" s="5" t="s">
        <v>20</v>
      </c>
      <c r="I98" s="5" t="s">
        <v>20</v>
      </c>
      <c r="J98" s="5" t="s">
        <v>20</v>
      </c>
      <c r="K98" s="5" t="s">
        <v>20</v>
      </c>
      <c r="L98" s="5" t="s">
        <v>20</v>
      </c>
      <c r="M98" s="5" t="s">
        <v>20</v>
      </c>
      <c r="N98" s="5" t="s">
        <v>20</v>
      </c>
      <c r="O98" s="5" t="s">
        <v>20</v>
      </c>
    </row>
    <row r="99" spans="1:16">
      <c r="C99" s="17">
        <f>SUM(C88:C98)</f>
        <v>37674.300000000003</v>
      </c>
      <c r="D99" s="17">
        <f t="shared" ref="D99:O99" si="8">SUM(D88:D98)</f>
        <v>37312.93</v>
      </c>
      <c r="E99" s="17">
        <f t="shared" si="8"/>
        <v>0</v>
      </c>
      <c r="F99" s="17">
        <f t="shared" si="8"/>
        <v>0</v>
      </c>
      <c r="G99" s="17">
        <f t="shared" si="8"/>
        <v>37312.93</v>
      </c>
      <c r="H99" s="17">
        <f t="shared" si="8"/>
        <v>-778.75</v>
      </c>
      <c r="I99" s="17">
        <f t="shared" si="8"/>
        <v>-77.2</v>
      </c>
      <c r="J99" s="17">
        <f t="shared" si="8"/>
        <v>2546.5399999999995</v>
      </c>
      <c r="K99" s="17">
        <f t="shared" si="8"/>
        <v>1844.9699999999996</v>
      </c>
      <c r="L99" s="17">
        <f t="shared" si="8"/>
        <v>0</v>
      </c>
      <c r="M99" s="17">
        <f t="shared" si="8"/>
        <v>-0.24000000000000007</v>
      </c>
      <c r="N99" s="17">
        <f t="shared" si="8"/>
        <v>1767.53</v>
      </c>
      <c r="O99" s="17">
        <f t="shared" si="8"/>
        <v>35545.4</v>
      </c>
    </row>
    <row r="100" spans="1:16" ht="12" thickBot="1">
      <c r="C100" s="20"/>
    </row>
    <row r="101" spans="1:16">
      <c r="A101" s="24" t="s">
        <v>135</v>
      </c>
      <c r="B101" s="19"/>
      <c r="C101" s="20"/>
    </row>
    <row r="102" spans="1:16">
      <c r="A102" s="25" t="s">
        <v>136</v>
      </c>
      <c r="B102" s="14" t="s">
        <v>137</v>
      </c>
      <c r="C102" s="15">
        <v>7955.55</v>
      </c>
      <c r="D102" s="14">
        <v>7955.55</v>
      </c>
      <c r="E102" s="14">
        <v>0</v>
      </c>
      <c r="F102" s="14">
        <v>0</v>
      </c>
      <c r="G102" s="14">
        <v>7955.55</v>
      </c>
      <c r="H102" s="14">
        <v>0</v>
      </c>
      <c r="I102" s="14">
        <v>0</v>
      </c>
      <c r="J102" s="14">
        <v>876.28</v>
      </c>
      <c r="K102" s="14">
        <v>876.28</v>
      </c>
      <c r="L102" s="14">
        <v>0</v>
      </c>
      <c r="M102" s="14">
        <v>7.0000000000000007E-2</v>
      </c>
      <c r="N102" s="14">
        <v>876.35</v>
      </c>
      <c r="O102" s="14">
        <v>7079.2</v>
      </c>
      <c r="P102" s="14"/>
    </row>
    <row r="103" spans="1:16">
      <c r="A103" s="25" t="s">
        <v>138</v>
      </c>
      <c r="B103" s="14" t="s">
        <v>139</v>
      </c>
      <c r="C103" s="15">
        <v>3631.2</v>
      </c>
      <c r="D103" s="14">
        <v>3631.2</v>
      </c>
      <c r="E103" s="14">
        <v>0</v>
      </c>
      <c r="F103" s="14">
        <v>0</v>
      </c>
      <c r="G103" s="14">
        <v>3631.2</v>
      </c>
      <c r="H103" s="14">
        <v>-107.37</v>
      </c>
      <c r="I103" s="14">
        <v>0</v>
      </c>
      <c r="J103" s="14">
        <v>238.61</v>
      </c>
      <c r="K103" s="14">
        <v>131.24</v>
      </c>
      <c r="L103" s="14">
        <v>0</v>
      </c>
      <c r="M103" s="14">
        <v>-0.04</v>
      </c>
      <c r="N103" s="14">
        <v>131.19999999999999</v>
      </c>
      <c r="O103" s="14">
        <v>3500</v>
      </c>
      <c r="P103" s="14"/>
    </row>
    <row r="104" spans="1:16" s="23" customFormat="1">
      <c r="A104" s="26" t="s">
        <v>140</v>
      </c>
      <c r="B104" s="22" t="s">
        <v>141</v>
      </c>
      <c r="C104" s="22">
        <v>3622.5</v>
      </c>
      <c r="D104" s="22">
        <v>3622.5</v>
      </c>
      <c r="E104" s="22">
        <v>0</v>
      </c>
      <c r="F104" s="22">
        <v>0</v>
      </c>
      <c r="G104" s="22">
        <v>3622.5</v>
      </c>
      <c r="H104" s="22">
        <v>-107.37</v>
      </c>
      <c r="I104" s="22">
        <v>0</v>
      </c>
      <c r="J104" s="22">
        <v>237.67</v>
      </c>
      <c r="K104" s="22">
        <v>130.29</v>
      </c>
      <c r="L104" s="22">
        <v>1000</v>
      </c>
      <c r="M104" s="22">
        <v>0.01</v>
      </c>
      <c r="N104" s="22">
        <v>1130.3</v>
      </c>
      <c r="O104" s="22">
        <v>2492.1999999999998</v>
      </c>
      <c r="P104" s="22" t="s">
        <v>210</v>
      </c>
    </row>
    <row r="105" spans="1:16">
      <c r="A105" s="25" t="s">
        <v>142</v>
      </c>
      <c r="B105" s="14" t="s">
        <v>143</v>
      </c>
      <c r="C105" s="15">
        <v>11950.8</v>
      </c>
      <c r="D105" s="14">
        <v>11950.8</v>
      </c>
      <c r="E105" s="14">
        <v>0</v>
      </c>
      <c r="F105" s="14">
        <v>0</v>
      </c>
      <c r="G105" s="14">
        <v>11950.8</v>
      </c>
      <c r="H105" s="14">
        <v>0</v>
      </c>
      <c r="I105" s="14">
        <v>0</v>
      </c>
      <c r="J105" s="14">
        <v>1729.67</v>
      </c>
      <c r="K105" s="14">
        <v>1729.67</v>
      </c>
      <c r="L105" s="14">
        <v>0</v>
      </c>
      <c r="M105" s="14">
        <v>0.13</v>
      </c>
      <c r="N105" s="14">
        <v>1729.8</v>
      </c>
      <c r="O105" s="14">
        <v>10221</v>
      </c>
      <c r="P105" s="14"/>
    </row>
    <row r="106" spans="1:16">
      <c r="A106" s="25" t="s">
        <v>144</v>
      </c>
      <c r="B106" s="14" t="s">
        <v>145</v>
      </c>
      <c r="C106" s="15">
        <v>5420.55</v>
      </c>
      <c r="D106" s="14">
        <v>5420.55</v>
      </c>
      <c r="E106" s="14">
        <v>0</v>
      </c>
      <c r="F106" s="14">
        <v>0</v>
      </c>
      <c r="G106" s="14">
        <v>5420.55</v>
      </c>
      <c r="H106" s="14">
        <v>0</v>
      </c>
      <c r="I106" s="14">
        <v>0</v>
      </c>
      <c r="J106" s="14">
        <v>433.29</v>
      </c>
      <c r="K106" s="14">
        <v>433.29</v>
      </c>
      <c r="L106" s="14">
        <v>0</v>
      </c>
      <c r="M106" s="14">
        <v>0.06</v>
      </c>
      <c r="N106" s="14">
        <v>433.35</v>
      </c>
      <c r="O106" s="14">
        <v>4987.2</v>
      </c>
      <c r="P106" s="14"/>
    </row>
    <row r="107" spans="1:16">
      <c r="A107" s="25" t="s">
        <v>146</v>
      </c>
      <c r="B107" s="14" t="s">
        <v>147</v>
      </c>
      <c r="C107" s="15">
        <v>3903.45</v>
      </c>
      <c r="D107" s="14">
        <v>3903.45</v>
      </c>
      <c r="E107" s="14">
        <v>0</v>
      </c>
      <c r="F107" s="14">
        <v>0</v>
      </c>
      <c r="G107" s="14">
        <v>3903.45</v>
      </c>
      <c r="H107" s="14">
        <v>0</v>
      </c>
      <c r="I107" s="14">
        <v>0</v>
      </c>
      <c r="J107" s="14">
        <v>268.23</v>
      </c>
      <c r="K107" s="14">
        <v>268.23</v>
      </c>
      <c r="L107" s="14">
        <v>0</v>
      </c>
      <c r="M107" s="14">
        <v>0.02</v>
      </c>
      <c r="N107" s="14">
        <v>268.25</v>
      </c>
      <c r="O107" s="14">
        <v>3635.2</v>
      </c>
      <c r="P107" s="14"/>
    </row>
    <row r="108" spans="1:16">
      <c r="A108" s="25" t="s">
        <v>148</v>
      </c>
      <c r="B108" s="14" t="s">
        <v>149</v>
      </c>
      <c r="C108" s="15">
        <v>3111.6</v>
      </c>
      <c r="D108" s="14">
        <v>3111.6</v>
      </c>
      <c r="E108" s="14">
        <v>0</v>
      </c>
      <c r="F108" s="14">
        <v>0</v>
      </c>
      <c r="G108" s="14">
        <v>3111.6</v>
      </c>
      <c r="H108" s="14">
        <v>-125.1</v>
      </c>
      <c r="I108" s="14">
        <v>0</v>
      </c>
      <c r="J108" s="14">
        <v>182.65</v>
      </c>
      <c r="K108" s="14">
        <v>57.55</v>
      </c>
      <c r="L108" s="14">
        <v>0</v>
      </c>
      <c r="M108" s="14">
        <v>0.05</v>
      </c>
      <c r="N108" s="14">
        <v>57.6</v>
      </c>
      <c r="O108" s="14">
        <v>3054</v>
      </c>
      <c r="P108" s="14"/>
    </row>
    <row r="109" spans="1:16" s="23" customFormat="1">
      <c r="A109" s="26" t="s">
        <v>150</v>
      </c>
      <c r="B109" s="22" t="s">
        <v>151</v>
      </c>
      <c r="C109" s="22">
        <v>5420.55</v>
      </c>
      <c r="D109" s="22">
        <v>5420.55</v>
      </c>
      <c r="E109" s="22">
        <v>0</v>
      </c>
      <c r="F109" s="22">
        <v>0</v>
      </c>
      <c r="G109" s="22">
        <v>5420.55</v>
      </c>
      <c r="H109" s="22">
        <v>0</v>
      </c>
      <c r="I109" s="22">
        <v>0</v>
      </c>
      <c r="J109" s="22">
        <v>433.29</v>
      </c>
      <c r="K109" s="22">
        <v>433.29</v>
      </c>
      <c r="L109" s="22">
        <v>2000</v>
      </c>
      <c r="M109" s="22">
        <v>-0.14000000000000001</v>
      </c>
      <c r="N109" s="22">
        <v>2433.15</v>
      </c>
      <c r="O109" s="22">
        <v>2987.4</v>
      </c>
      <c r="P109" s="22" t="s">
        <v>211</v>
      </c>
    </row>
    <row r="110" spans="1:16">
      <c r="A110" s="25" t="s">
        <v>152</v>
      </c>
      <c r="B110" s="14" t="s">
        <v>153</v>
      </c>
      <c r="C110" s="15">
        <v>3600</v>
      </c>
      <c r="D110" s="14">
        <v>3600</v>
      </c>
      <c r="E110" s="14">
        <v>0</v>
      </c>
      <c r="F110" s="14">
        <v>0</v>
      </c>
      <c r="G110" s="14">
        <v>3600</v>
      </c>
      <c r="H110" s="14">
        <v>-107.37</v>
      </c>
      <c r="I110" s="14">
        <v>0</v>
      </c>
      <c r="J110" s="14">
        <v>235.22</v>
      </c>
      <c r="K110" s="14">
        <v>127.84</v>
      </c>
      <c r="L110" s="14">
        <v>0</v>
      </c>
      <c r="M110" s="14">
        <v>-0.04</v>
      </c>
      <c r="N110" s="14">
        <v>127.8</v>
      </c>
      <c r="O110" s="14">
        <v>3472.2</v>
      </c>
      <c r="P110" s="14"/>
    </row>
    <row r="111" spans="1:16">
      <c r="A111" s="25" t="s">
        <v>154</v>
      </c>
      <c r="B111" s="14" t="s">
        <v>155</v>
      </c>
      <c r="C111" s="15">
        <v>7955.55</v>
      </c>
      <c r="D111" s="14">
        <v>7955.55</v>
      </c>
      <c r="E111" s="14">
        <v>0</v>
      </c>
      <c r="F111" s="14">
        <v>0</v>
      </c>
      <c r="G111" s="14">
        <v>7955.55</v>
      </c>
      <c r="H111" s="14">
        <v>0</v>
      </c>
      <c r="I111" s="14">
        <v>0</v>
      </c>
      <c r="J111" s="14">
        <v>876.28</v>
      </c>
      <c r="K111" s="14">
        <v>876.28</v>
      </c>
      <c r="L111" s="14">
        <v>0</v>
      </c>
      <c r="M111" s="14">
        <v>7.0000000000000007E-2</v>
      </c>
      <c r="N111" s="14">
        <v>876.35</v>
      </c>
      <c r="O111" s="14">
        <v>7079.2</v>
      </c>
      <c r="P111" s="14"/>
    </row>
    <row r="112" spans="1:16">
      <c r="A112" s="25" t="s">
        <v>156</v>
      </c>
      <c r="B112" s="14" t="s">
        <v>157</v>
      </c>
      <c r="C112" s="15">
        <v>5420.55</v>
      </c>
      <c r="D112" s="14">
        <v>5420.55</v>
      </c>
      <c r="E112" s="14">
        <v>0</v>
      </c>
      <c r="F112" s="14">
        <v>0</v>
      </c>
      <c r="G112" s="14">
        <v>5420.55</v>
      </c>
      <c r="H112" s="14">
        <v>0</v>
      </c>
      <c r="I112" s="14">
        <v>0</v>
      </c>
      <c r="J112" s="14">
        <v>433.29</v>
      </c>
      <c r="K112" s="14">
        <v>433.29</v>
      </c>
      <c r="L112" s="14">
        <v>0</v>
      </c>
      <c r="M112" s="14">
        <v>0.06</v>
      </c>
      <c r="N112" s="14">
        <v>433.35</v>
      </c>
      <c r="O112" s="14">
        <v>4987.2</v>
      </c>
      <c r="P112" s="14"/>
    </row>
    <row r="113" spans="1:16">
      <c r="A113" s="25" t="s">
        <v>158</v>
      </c>
      <c r="B113" s="14" t="s">
        <v>159</v>
      </c>
      <c r="C113" s="15">
        <v>3631.2</v>
      </c>
      <c r="D113" s="14">
        <v>1210.4000000000001</v>
      </c>
      <c r="E113" s="14">
        <v>2420.8000000000002</v>
      </c>
      <c r="F113" s="14">
        <v>605.20000000000005</v>
      </c>
      <c r="G113" s="14">
        <v>4236.3999999999996</v>
      </c>
      <c r="H113" s="14">
        <v>-107.37</v>
      </c>
      <c r="I113" s="14">
        <v>0</v>
      </c>
      <c r="J113" s="14">
        <v>238.61</v>
      </c>
      <c r="K113" s="14">
        <v>131.24</v>
      </c>
      <c r="L113" s="14">
        <v>0</v>
      </c>
      <c r="M113" s="14">
        <v>-0.04</v>
      </c>
      <c r="N113" s="14">
        <v>131.19999999999999</v>
      </c>
      <c r="O113" s="14">
        <v>4105.2</v>
      </c>
      <c r="P113" s="14"/>
    </row>
    <row r="114" spans="1:16" s="5" customFormat="1">
      <c r="A114" s="13" t="s">
        <v>19</v>
      </c>
      <c r="C114" s="16" t="s">
        <v>20</v>
      </c>
      <c r="D114" s="5" t="s">
        <v>20</v>
      </c>
      <c r="E114" s="5" t="s">
        <v>20</v>
      </c>
      <c r="F114" s="5" t="s">
        <v>20</v>
      </c>
      <c r="G114" s="5" t="s">
        <v>20</v>
      </c>
      <c r="H114" s="5" t="s">
        <v>20</v>
      </c>
      <c r="I114" s="5" t="s">
        <v>20</v>
      </c>
      <c r="J114" s="5" t="s">
        <v>20</v>
      </c>
      <c r="K114" s="5" t="s">
        <v>20</v>
      </c>
      <c r="L114" s="5" t="s">
        <v>20</v>
      </c>
      <c r="M114" s="5" t="s">
        <v>20</v>
      </c>
      <c r="N114" s="5" t="s">
        <v>20</v>
      </c>
      <c r="O114" s="5" t="s">
        <v>20</v>
      </c>
    </row>
    <row r="115" spans="1:16">
      <c r="C115" s="17">
        <f>SUM(C102:C114)</f>
        <v>65623.5</v>
      </c>
      <c r="D115" s="17">
        <f t="shared" ref="D115:O115" si="9">SUM(D102:D114)</f>
        <v>63202.700000000004</v>
      </c>
      <c r="E115" s="17">
        <f t="shared" si="9"/>
        <v>2420.8000000000002</v>
      </c>
      <c r="F115" s="17">
        <f t="shared" si="9"/>
        <v>605.20000000000005</v>
      </c>
      <c r="G115" s="17">
        <f t="shared" si="9"/>
        <v>66228.7</v>
      </c>
      <c r="H115" s="17">
        <f t="shared" si="9"/>
        <v>-554.58000000000004</v>
      </c>
      <c r="I115" s="17">
        <f t="shared" si="9"/>
        <v>0</v>
      </c>
      <c r="J115" s="17">
        <f t="shared" si="9"/>
        <v>6183.09</v>
      </c>
      <c r="K115" s="17">
        <f t="shared" si="9"/>
        <v>5628.49</v>
      </c>
      <c r="L115" s="17">
        <f t="shared" si="9"/>
        <v>3000</v>
      </c>
      <c r="M115" s="17">
        <f t="shared" si="9"/>
        <v>0.20999999999999996</v>
      </c>
      <c r="N115" s="17">
        <f t="shared" si="9"/>
        <v>8628.7000000000007</v>
      </c>
      <c r="O115" s="17">
        <f t="shared" si="9"/>
        <v>57599.999999999993</v>
      </c>
    </row>
    <row r="116" spans="1:16" ht="12" thickBot="1">
      <c r="C116" s="20"/>
    </row>
    <row r="117" spans="1:16">
      <c r="A117" s="24" t="s">
        <v>160</v>
      </c>
      <c r="B117" s="19"/>
      <c r="C117" s="20"/>
    </row>
    <row r="118" spans="1:16">
      <c r="A118" s="25" t="s">
        <v>161</v>
      </c>
      <c r="B118" s="14" t="s">
        <v>162</v>
      </c>
      <c r="C118" s="15">
        <v>3484.05</v>
      </c>
      <c r="D118" s="14">
        <v>3484.05</v>
      </c>
      <c r="E118" s="14">
        <v>0</v>
      </c>
      <c r="F118" s="14">
        <v>0</v>
      </c>
      <c r="G118" s="14">
        <v>3484.05</v>
      </c>
      <c r="H118" s="14">
        <v>-125.1</v>
      </c>
      <c r="I118" s="14">
        <v>0</v>
      </c>
      <c r="J118" s="14">
        <v>222.6</v>
      </c>
      <c r="K118" s="14">
        <v>97.5</v>
      </c>
      <c r="L118" s="14">
        <v>0</v>
      </c>
      <c r="M118" s="14">
        <v>-0.05</v>
      </c>
      <c r="N118" s="14">
        <v>97.45</v>
      </c>
      <c r="O118" s="14">
        <v>3386.6</v>
      </c>
      <c r="P118" s="14"/>
    </row>
    <row r="119" spans="1:16">
      <c r="A119" s="25" t="s">
        <v>163</v>
      </c>
      <c r="B119" s="14" t="s">
        <v>164</v>
      </c>
      <c r="C119" s="15">
        <v>3484.05</v>
      </c>
      <c r="D119" s="14">
        <v>3484.05</v>
      </c>
      <c r="E119" s="14">
        <v>0</v>
      </c>
      <c r="F119" s="14">
        <v>0</v>
      </c>
      <c r="G119" s="14">
        <v>3484.05</v>
      </c>
      <c r="H119" s="14">
        <v>-125.1</v>
      </c>
      <c r="I119" s="14">
        <v>0</v>
      </c>
      <c r="J119" s="14">
        <v>222.6</v>
      </c>
      <c r="K119" s="14">
        <v>97.5</v>
      </c>
      <c r="L119" s="14">
        <v>0</v>
      </c>
      <c r="M119" s="14">
        <v>-0.05</v>
      </c>
      <c r="N119" s="14">
        <v>97.45</v>
      </c>
      <c r="O119" s="14">
        <v>3386.6</v>
      </c>
      <c r="P119" s="14"/>
    </row>
    <row r="120" spans="1:16">
      <c r="A120" s="25" t="s">
        <v>165</v>
      </c>
      <c r="B120" s="14" t="s">
        <v>166</v>
      </c>
      <c r="C120" s="15">
        <v>3484.05</v>
      </c>
      <c r="D120" s="14">
        <v>3484.05</v>
      </c>
      <c r="E120" s="14">
        <v>0</v>
      </c>
      <c r="F120" s="14">
        <v>0</v>
      </c>
      <c r="G120" s="14">
        <v>3484.05</v>
      </c>
      <c r="H120" s="14">
        <v>-125.1</v>
      </c>
      <c r="I120" s="14">
        <v>0</v>
      </c>
      <c r="J120" s="14">
        <v>222.6</v>
      </c>
      <c r="K120" s="14">
        <v>97.5</v>
      </c>
      <c r="L120" s="14">
        <v>0</v>
      </c>
      <c r="M120" s="14">
        <v>-0.05</v>
      </c>
      <c r="N120" s="14">
        <v>97.45</v>
      </c>
      <c r="O120" s="14">
        <v>3386.6</v>
      </c>
      <c r="P120" s="14"/>
    </row>
    <row r="121" spans="1:16">
      <c r="A121" s="25" t="s">
        <v>167</v>
      </c>
      <c r="B121" s="14" t="s">
        <v>168</v>
      </c>
      <c r="C121" s="15">
        <v>3484.05</v>
      </c>
      <c r="D121" s="14">
        <v>3484.05</v>
      </c>
      <c r="E121" s="14">
        <v>0</v>
      </c>
      <c r="F121" s="14">
        <v>0</v>
      </c>
      <c r="G121" s="14">
        <v>3484.05</v>
      </c>
      <c r="H121" s="14">
        <v>-125.1</v>
      </c>
      <c r="I121" s="14">
        <v>0</v>
      </c>
      <c r="J121" s="14">
        <v>222.6</v>
      </c>
      <c r="K121" s="14">
        <v>97.5</v>
      </c>
      <c r="L121" s="14">
        <v>0</v>
      </c>
      <c r="M121" s="14">
        <v>-0.05</v>
      </c>
      <c r="N121" s="14">
        <v>97.45</v>
      </c>
      <c r="O121" s="14">
        <v>3386.6</v>
      </c>
      <c r="P121" s="14"/>
    </row>
    <row r="122" spans="1:16">
      <c r="A122" s="25" t="s">
        <v>169</v>
      </c>
      <c r="B122" s="14" t="s">
        <v>170</v>
      </c>
      <c r="C122" s="15">
        <v>3484.05</v>
      </c>
      <c r="D122" s="14">
        <v>3484.05</v>
      </c>
      <c r="E122" s="14">
        <v>0</v>
      </c>
      <c r="F122" s="14">
        <v>0</v>
      </c>
      <c r="G122" s="14">
        <v>3484.05</v>
      </c>
      <c r="H122" s="14">
        <v>-125.1</v>
      </c>
      <c r="I122" s="14">
        <v>0</v>
      </c>
      <c r="J122" s="14">
        <v>222.6</v>
      </c>
      <c r="K122" s="14">
        <v>97.5</v>
      </c>
      <c r="L122" s="14">
        <v>0</v>
      </c>
      <c r="M122" s="14">
        <v>-0.05</v>
      </c>
      <c r="N122" s="14">
        <v>97.45</v>
      </c>
      <c r="O122" s="14">
        <v>3386.6</v>
      </c>
      <c r="P122" s="14"/>
    </row>
    <row r="123" spans="1:16">
      <c r="A123" s="25" t="s">
        <v>171</v>
      </c>
      <c r="B123" s="14" t="s">
        <v>172</v>
      </c>
      <c r="C123" s="15">
        <v>5420.55</v>
      </c>
      <c r="D123" s="14">
        <v>5420.55</v>
      </c>
      <c r="E123" s="14">
        <v>0</v>
      </c>
      <c r="F123" s="14">
        <v>0</v>
      </c>
      <c r="G123" s="14">
        <v>5420.55</v>
      </c>
      <c r="H123" s="14">
        <v>0</v>
      </c>
      <c r="I123" s="14">
        <v>0</v>
      </c>
      <c r="J123" s="14">
        <v>433.29</v>
      </c>
      <c r="K123" s="14">
        <v>433.29</v>
      </c>
      <c r="L123" s="14">
        <v>0</v>
      </c>
      <c r="M123" s="14">
        <v>-0.14000000000000001</v>
      </c>
      <c r="N123" s="14">
        <v>433.15</v>
      </c>
      <c r="O123" s="14">
        <v>4987.3999999999996</v>
      </c>
      <c r="P123" s="14"/>
    </row>
    <row r="124" spans="1:16">
      <c r="A124" s="25" t="s">
        <v>173</v>
      </c>
      <c r="B124" s="14" t="s">
        <v>174</v>
      </c>
      <c r="C124" s="15">
        <v>3484.05</v>
      </c>
      <c r="D124" s="14">
        <v>3484.05</v>
      </c>
      <c r="E124" s="14">
        <v>0</v>
      </c>
      <c r="F124" s="14">
        <v>0</v>
      </c>
      <c r="G124" s="14">
        <v>3484.05</v>
      </c>
      <c r="H124" s="14">
        <v>-125.1</v>
      </c>
      <c r="I124" s="14">
        <v>0</v>
      </c>
      <c r="J124" s="14">
        <v>222.6</v>
      </c>
      <c r="K124" s="14">
        <v>97.5</v>
      </c>
      <c r="L124" s="14">
        <v>0</v>
      </c>
      <c r="M124" s="14">
        <v>-0.05</v>
      </c>
      <c r="N124" s="14">
        <v>97.45</v>
      </c>
      <c r="O124" s="14">
        <v>3386.6</v>
      </c>
      <c r="P124" s="14"/>
    </row>
    <row r="125" spans="1:16">
      <c r="A125" s="25" t="s">
        <v>175</v>
      </c>
      <c r="B125" s="14" t="s">
        <v>176</v>
      </c>
      <c r="C125" s="15">
        <v>3484.05</v>
      </c>
      <c r="D125" s="14">
        <v>3484.05</v>
      </c>
      <c r="E125" s="14">
        <v>0</v>
      </c>
      <c r="F125" s="14">
        <v>0</v>
      </c>
      <c r="G125" s="14">
        <v>3484.05</v>
      </c>
      <c r="H125" s="14">
        <v>-125.1</v>
      </c>
      <c r="I125" s="14">
        <v>0</v>
      </c>
      <c r="J125" s="14">
        <v>222.6</v>
      </c>
      <c r="K125" s="14">
        <v>97.5</v>
      </c>
      <c r="L125" s="14">
        <v>0</v>
      </c>
      <c r="M125" s="14">
        <v>-0.05</v>
      </c>
      <c r="N125" s="14">
        <v>97.45</v>
      </c>
      <c r="O125" s="14">
        <v>3386.6</v>
      </c>
      <c r="P125" s="14"/>
    </row>
    <row r="126" spans="1:16" s="5" customFormat="1">
      <c r="A126" s="13" t="s">
        <v>19</v>
      </c>
      <c r="C126" s="16" t="s">
        <v>20</v>
      </c>
      <c r="D126" s="5" t="s">
        <v>20</v>
      </c>
      <c r="E126" s="5" t="s">
        <v>20</v>
      </c>
      <c r="F126" s="5" t="s">
        <v>20</v>
      </c>
      <c r="G126" s="5" t="s">
        <v>20</v>
      </c>
      <c r="H126" s="5" t="s">
        <v>20</v>
      </c>
      <c r="I126" s="5" t="s">
        <v>20</v>
      </c>
      <c r="J126" s="5" t="s">
        <v>20</v>
      </c>
      <c r="K126" s="5" t="s">
        <v>20</v>
      </c>
      <c r="L126" s="5" t="s">
        <v>20</v>
      </c>
      <c r="M126" s="5" t="s">
        <v>20</v>
      </c>
      <c r="N126" s="5" t="s">
        <v>20</v>
      </c>
      <c r="O126" s="5" t="s">
        <v>20</v>
      </c>
    </row>
    <row r="127" spans="1:16">
      <c r="C127" s="17">
        <f>SUM(C118:C126)</f>
        <v>29808.899999999998</v>
      </c>
      <c r="D127" s="17">
        <f t="shared" ref="D127:O127" si="10">SUM(D118:D126)</f>
        <v>29808.899999999998</v>
      </c>
      <c r="E127" s="17">
        <f t="shared" si="10"/>
        <v>0</v>
      </c>
      <c r="F127" s="17">
        <f t="shared" si="10"/>
        <v>0</v>
      </c>
      <c r="G127" s="17">
        <f t="shared" si="10"/>
        <v>29808.899999999998</v>
      </c>
      <c r="H127" s="17">
        <f t="shared" si="10"/>
        <v>-875.7</v>
      </c>
      <c r="I127" s="17">
        <f t="shared" si="10"/>
        <v>0</v>
      </c>
      <c r="J127" s="17">
        <f t="shared" si="10"/>
        <v>1991.4899999999998</v>
      </c>
      <c r="K127" s="17">
        <f t="shared" si="10"/>
        <v>1115.79</v>
      </c>
      <c r="L127" s="17">
        <f t="shared" si="10"/>
        <v>0</v>
      </c>
      <c r="M127" s="17">
        <f t="shared" si="10"/>
        <v>-0.49</v>
      </c>
      <c r="N127" s="17">
        <f t="shared" si="10"/>
        <v>1115.3</v>
      </c>
      <c r="O127" s="17">
        <f t="shared" si="10"/>
        <v>28693.599999999999</v>
      </c>
    </row>
    <row r="128" spans="1:16" ht="12" thickBot="1">
      <c r="C128" s="20"/>
    </row>
    <row r="129" spans="1:16">
      <c r="A129" s="24" t="s">
        <v>177</v>
      </c>
      <c r="B129" s="19"/>
      <c r="C129" s="20"/>
    </row>
    <row r="130" spans="1:16">
      <c r="A130" s="25" t="s">
        <v>178</v>
      </c>
      <c r="B130" s="14" t="s">
        <v>179</v>
      </c>
      <c r="C130" s="15">
        <v>4015.65</v>
      </c>
      <c r="D130" s="14">
        <v>4015.65</v>
      </c>
      <c r="E130" s="14">
        <v>0</v>
      </c>
      <c r="F130" s="14">
        <v>0</v>
      </c>
      <c r="G130" s="14">
        <v>4015.65</v>
      </c>
      <c r="H130" s="14">
        <v>0</v>
      </c>
      <c r="I130" s="14">
        <v>0</v>
      </c>
      <c r="J130" s="14">
        <v>280.44</v>
      </c>
      <c r="K130" s="14">
        <v>280.44</v>
      </c>
      <c r="L130" s="14">
        <v>0</v>
      </c>
      <c r="M130" s="14">
        <v>0.01</v>
      </c>
      <c r="N130" s="14">
        <v>280.45</v>
      </c>
      <c r="O130" s="14">
        <v>3735.2</v>
      </c>
      <c r="P130" s="14"/>
    </row>
    <row r="131" spans="1:16" s="23" customFormat="1">
      <c r="A131" s="26" t="s">
        <v>180</v>
      </c>
      <c r="B131" s="22" t="s">
        <v>181</v>
      </c>
      <c r="C131" s="22">
        <v>5919.75</v>
      </c>
      <c r="D131" s="22">
        <v>5919.75</v>
      </c>
      <c r="E131" s="22">
        <v>0</v>
      </c>
      <c r="F131" s="22">
        <v>0</v>
      </c>
      <c r="G131" s="22">
        <v>5919.75</v>
      </c>
      <c r="H131" s="22">
        <v>0</v>
      </c>
      <c r="I131" s="22">
        <v>0</v>
      </c>
      <c r="J131" s="22">
        <v>509.57</v>
      </c>
      <c r="K131" s="22">
        <v>509.57</v>
      </c>
      <c r="L131" s="22">
        <v>1000</v>
      </c>
      <c r="M131" s="22">
        <v>-0.02</v>
      </c>
      <c r="N131" s="22">
        <v>1509.55</v>
      </c>
      <c r="O131" s="22">
        <v>4410.2</v>
      </c>
      <c r="P131" s="22" t="s">
        <v>209</v>
      </c>
    </row>
    <row r="132" spans="1:16">
      <c r="A132" s="25" t="s">
        <v>182</v>
      </c>
      <c r="B132" s="14" t="s">
        <v>183</v>
      </c>
      <c r="C132" s="15">
        <v>4015.65</v>
      </c>
      <c r="D132" s="14">
        <v>4015.65</v>
      </c>
      <c r="E132" s="14">
        <v>0</v>
      </c>
      <c r="F132" s="14">
        <v>0</v>
      </c>
      <c r="G132" s="14">
        <v>4015.65</v>
      </c>
      <c r="H132" s="14">
        <v>0</v>
      </c>
      <c r="I132" s="14">
        <v>0</v>
      </c>
      <c r="J132" s="14">
        <v>280.44</v>
      </c>
      <c r="K132" s="14">
        <v>280.44</v>
      </c>
      <c r="L132" s="14">
        <v>0</v>
      </c>
      <c r="M132" s="14">
        <v>0.01</v>
      </c>
      <c r="N132" s="14">
        <v>280.45</v>
      </c>
      <c r="O132" s="14">
        <v>3735.2</v>
      </c>
      <c r="P132" s="14"/>
    </row>
    <row r="133" spans="1:16">
      <c r="A133" s="25" t="s">
        <v>184</v>
      </c>
      <c r="B133" s="14" t="s">
        <v>185</v>
      </c>
      <c r="C133" s="15">
        <v>4015.65</v>
      </c>
      <c r="D133" s="14">
        <v>4015.65</v>
      </c>
      <c r="E133" s="14">
        <v>0</v>
      </c>
      <c r="F133" s="14">
        <v>0</v>
      </c>
      <c r="G133" s="14">
        <v>4015.65</v>
      </c>
      <c r="H133" s="14">
        <v>0</v>
      </c>
      <c r="I133" s="14">
        <v>0</v>
      </c>
      <c r="J133" s="14">
        <v>280.44</v>
      </c>
      <c r="K133" s="14">
        <v>280.44</v>
      </c>
      <c r="L133" s="14">
        <v>0</v>
      </c>
      <c r="M133" s="14">
        <v>0.01</v>
      </c>
      <c r="N133" s="14">
        <v>280.45</v>
      </c>
      <c r="O133" s="14">
        <v>3735.2</v>
      </c>
      <c r="P133" s="14"/>
    </row>
    <row r="134" spans="1:16">
      <c r="A134" s="25" t="s">
        <v>186</v>
      </c>
      <c r="B134" s="14" t="s">
        <v>187</v>
      </c>
      <c r="C134" s="15">
        <v>4015.65</v>
      </c>
      <c r="D134" s="14">
        <v>4015.65</v>
      </c>
      <c r="E134" s="14">
        <v>0</v>
      </c>
      <c r="F134" s="14">
        <v>0</v>
      </c>
      <c r="G134" s="14">
        <v>4015.65</v>
      </c>
      <c r="H134" s="14">
        <v>0</v>
      </c>
      <c r="I134" s="14">
        <v>0</v>
      </c>
      <c r="J134" s="14">
        <v>280.44</v>
      </c>
      <c r="K134" s="14">
        <v>280.44</v>
      </c>
      <c r="L134" s="14">
        <v>0</v>
      </c>
      <c r="M134" s="14">
        <v>0.01</v>
      </c>
      <c r="N134" s="14">
        <v>280.45</v>
      </c>
      <c r="O134" s="14">
        <v>3735.2</v>
      </c>
      <c r="P134" s="14"/>
    </row>
    <row r="135" spans="1:16" s="5" customFormat="1">
      <c r="A135" s="13" t="s">
        <v>19</v>
      </c>
      <c r="C135" s="16" t="s">
        <v>20</v>
      </c>
      <c r="D135" s="5" t="s">
        <v>20</v>
      </c>
      <c r="E135" s="5" t="s">
        <v>20</v>
      </c>
      <c r="F135" s="5" t="s">
        <v>20</v>
      </c>
      <c r="G135" s="5" t="s">
        <v>20</v>
      </c>
      <c r="H135" s="5" t="s">
        <v>20</v>
      </c>
      <c r="I135" s="5" t="s">
        <v>20</v>
      </c>
      <c r="J135" s="5" t="s">
        <v>20</v>
      </c>
      <c r="K135" s="5" t="s">
        <v>20</v>
      </c>
      <c r="L135" s="5" t="s">
        <v>20</v>
      </c>
      <c r="M135" s="5" t="s">
        <v>20</v>
      </c>
      <c r="N135" s="5" t="s">
        <v>20</v>
      </c>
      <c r="O135" s="5" t="s">
        <v>20</v>
      </c>
    </row>
    <row r="136" spans="1:16">
      <c r="C136" s="17">
        <f>SUM(C130:C135)</f>
        <v>21982.350000000002</v>
      </c>
      <c r="D136" s="17">
        <f t="shared" ref="D136:O136" si="11">SUM(D130:D135)</f>
        <v>21982.350000000002</v>
      </c>
      <c r="E136" s="17">
        <f t="shared" si="11"/>
        <v>0</v>
      </c>
      <c r="F136" s="17">
        <f t="shared" si="11"/>
        <v>0</v>
      </c>
      <c r="G136" s="17">
        <f t="shared" si="11"/>
        <v>21982.350000000002</v>
      </c>
      <c r="H136" s="17">
        <f t="shared" si="11"/>
        <v>0</v>
      </c>
      <c r="I136" s="17">
        <f t="shared" si="11"/>
        <v>0</v>
      </c>
      <c r="J136" s="17">
        <f t="shared" si="11"/>
        <v>1631.3300000000002</v>
      </c>
      <c r="K136" s="17">
        <f t="shared" si="11"/>
        <v>1631.3300000000002</v>
      </c>
      <c r="L136" s="17">
        <f t="shared" si="11"/>
        <v>1000</v>
      </c>
      <c r="M136" s="17">
        <f t="shared" si="11"/>
        <v>0.02</v>
      </c>
      <c r="N136" s="17">
        <f t="shared" si="11"/>
        <v>2631.3499999999995</v>
      </c>
      <c r="O136" s="17">
        <f t="shared" si="11"/>
        <v>19351</v>
      </c>
    </row>
    <row r="137" spans="1:16" ht="12" thickBot="1">
      <c r="C137" s="20"/>
    </row>
    <row r="138" spans="1:16">
      <c r="A138" s="24" t="s">
        <v>188</v>
      </c>
      <c r="B138" s="19"/>
      <c r="C138" s="20"/>
    </row>
    <row r="139" spans="1:16">
      <c r="A139" s="25" t="s">
        <v>189</v>
      </c>
      <c r="B139" s="14" t="s">
        <v>190</v>
      </c>
      <c r="C139" s="15">
        <v>3903.45</v>
      </c>
      <c r="D139" s="14">
        <v>3382.99</v>
      </c>
      <c r="E139" s="14">
        <v>520.46</v>
      </c>
      <c r="F139" s="14">
        <v>130.12</v>
      </c>
      <c r="G139" s="14">
        <v>4033.57</v>
      </c>
      <c r="H139" s="14">
        <v>0</v>
      </c>
      <c r="I139" s="14">
        <v>0</v>
      </c>
      <c r="J139" s="14">
        <v>268.23</v>
      </c>
      <c r="K139" s="14">
        <v>268.23</v>
      </c>
      <c r="L139" s="14">
        <v>0</v>
      </c>
      <c r="M139" s="14">
        <v>-0.06</v>
      </c>
      <c r="N139" s="14">
        <v>268.17</v>
      </c>
      <c r="O139" s="14">
        <v>3765.4</v>
      </c>
      <c r="P139" s="14"/>
    </row>
    <row r="140" spans="1:16">
      <c r="A140" s="25" t="s">
        <v>191</v>
      </c>
      <c r="B140" s="14" t="s">
        <v>192</v>
      </c>
      <c r="C140" s="15">
        <v>5420.55</v>
      </c>
      <c r="D140" s="14">
        <v>5420.55</v>
      </c>
      <c r="E140" s="14">
        <v>0</v>
      </c>
      <c r="F140" s="14">
        <v>0</v>
      </c>
      <c r="G140" s="14">
        <v>5420.55</v>
      </c>
      <c r="H140" s="14">
        <v>0</v>
      </c>
      <c r="I140" s="14">
        <v>0</v>
      </c>
      <c r="J140" s="14">
        <v>433.29</v>
      </c>
      <c r="K140" s="14">
        <v>433.29</v>
      </c>
      <c r="L140" s="14">
        <v>0</v>
      </c>
      <c r="M140" s="14">
        <v>0.06</v>
      </c>
      <c r="N140" s="14">
        <v>433.35</v>
      </c>
      <c r="O140" s="14">
        <v>4987.2</v>
      </c>
      <c r="P140" s="14"/>
    </row>
    <row r="141" spans="1:16" s="5" customFormat="1">
      <c r="A141" s="13" t="s">
        <v>19</v>
      </c>
      <c r="C141" s="16" t="s">
        <v>20</v>
      </c>
      <c r="D141" s="5" t="s">
        <v>20</v>
      </c>
      <c r="E141" s="5" t="s">
        <v>20</v>
      </c>
      <c r="F141" s="5" t="s">
        <v>20</v>
      </c>
      <c r="G141" s="5" t="s">
        <v>20</v>
      </c>
      <c r="H141" s="5" t="s">
        <v>20</v>
      </c>
      <c r="I141" s="5" t="s">
        <v>20</v>
      </c>
      <c r="J141" s="5" t="s">
        <v>20</v>
      </c>
      <c r="K141" s="5" t="s">
        <v>20</v>
      </c>
      <c r="L141" s="5" t="s">
        <v>20</v>
      </c>
      <c r="M141" s="5" t="s">
        <v>20</v>
      </c>
      <c r="N141" s="5" t="s">
        <v>20</v>
      </c>
      <c r="O141" s="5" t="s">
        <v>20</v>
      </c>
    </row>
    <row r="142" spans="1:16">
      <c r="C142" s="17">
        <f>SUM(C139:C141)</f>
        <v>9324</v>
      </c>
      <c r="D142" s="17">
        <f t="shared" ref="D142:O142" si="12">SUM(D139:D141)</f>
        <v>8803.5400000000009</v>
      </c>
      <c r="E142" s="17">
        <f t="shared" si="12"/>
        <v>520.46</v>
      </c>
      <c r="F142" s="17">
        <f t="shared" si="12"/>
        <v>130.12</v>
      </c>
      <c r="G142" s="17">
        <f t="shared" si="12"/>
        <v>9454.1200000000008</v>
      </c>
      <c r="H142" s="17">
        <f t="shared" si="12"/>
        <v>0</v>
      </c>
      <c r="I142" s="17">
        <f t="shared" si="12"/>
        <v>0</v>
      </c>
      <c r="J142" s="17">
        <f t="shared" si="12"/>
        <v>701.52</v>
      </c>
      <c r="K142" s="17">
        <f t="shared" si="12"/>
        <v>701.52</v>
      </c>
      <c r="L142" s="17">
        <f t="shared" si="12"/>
        <v>0</v>
      </c>
      <c r="M142" s="17">
        <f t="shared" si="12"/>
        <v>0</v>
      </c>
      <c r="N142" s="17">
        <f t="shared" si="12"/>
        <v>701.52</v>
      </c>
      <c r="O142" s="17">
        <f t="shared" si="12"/>
        <v>8752.6</v>
      </c>
    </row>
    <row r="143" spans="1:16" ht="12" thickBot="1">
      <c r="C143" s="20"/>
    </row>
    <row r="144" spans="1:16">
      <c r="A144" s="24" t="s">
        <v>193</v>
      </c>
      <c r="B144" s="19"/>
      <c r="C144" s="20"/>
    </row>
    <row r="145" spans="1:16">
      <c r="A145" s="25" t="s">
        <v>194</v>
      </c>
      <c r="B145" s="14" t="s">
        <v>195</v>
      </c>
      <c r="C145" s="15">
        <v>3484.05</v>
      </c>
      <c r="D145" s="14">
        <v>3484.05</v>
      </c>
      <c r="E145" s="14">
        <v>0</v>
      </c>
      <c r="F145" s="14">
        <v>0</v>
      </c>
      <c r="G145" s="14">
        <v>3484.05</v>
      </c>
      <c r="H145" s="14">
        <v>-125.1</v>
      </c>
      <c r="I145" s="14">
        <v>0</v>
      </c>
      <c r="J145" s="14">
        <v>222.6</v>
      </c>
      <c r="K145" s="14">
        <v>97.5</v>
      </c>
      <c r="L145" s="14">
        <v>0</v>
      </c>
      <c r="M145" s="14">
        <v>0.15</v>
      </c>
      <c r="N145" s="14">
        <v>97.65</v>
      </c>
      <c r="O145" s="14">
        <v>3386.4</v>
      </c>
      <c r="P145" s="14"/>
    </row>
    <row r="146" spans="1:16">
      <c r="A146" s="25" t="s">
        <v>196</v>
      </c>
      <c r="B146" s="14" t="s">
        <v>197</v>
      </c>
      <c r="C146" s="15">
        <v>5420.55</v>
      </c>
      <c r="D146" s="14">
        <v>5420.55</v>
      </c>
      <c r="E146" s="14">
        <v>0</v>
      </c>
      <c r="F146" s="14">
        <v>0</v>
      </c>
      <c r="G146" s="14">
        <v>5420.55</v>
      </c>
      <c r="H146" s="14">
        <v>0</v>
      </c>
      <c r="I146" s="14">
        <v>0</v>
      </c>
      <c r="J146" s="14">
        <v>433.29</v>
      </c>
      <c r="K146" s="14">
        <v>433.29</v>
      </c>
      <c r="L146" s="14">
        <v>0</v>
      </c>
      <c r="M146" s="14">
        <v>0.06</v>
      </c>
      <c r="N146" s="14">
        <v>433.35</v>
      </c>
      <c r="O146" s="14">
        <v>4987.2</v>
      </c>
      <c r="P146" s="14"/>
    </row>
    <row r="147" spans="1:16" s="23" customFormat="1">
      <c r="A147" s="26" t="s">
        <v>198</v>
      </c>
      <c r="B147" s="22" t="s">
        <v>199</v>
      </c>
      <c r="C147" s="22">
        <v>3111.6</v>
      </c>
      <c r="D147" s="22">
        <v>2696.72</v>
      </c>
      <c r="E147" s="22">
        <v>414.88</v>
      </c>
      <c r="F147" s="22">
        <v>103.72</v>
      </c>
      <c r="G147" s="22">
        <v>3215.32</v>
      </c>
      <c r="H147" s="22">
        <v>-125.1</v>
      </c>
      <c r="I147" s="22">
        <v>0</v>
      </c>
      <c r="J147" s="22">
        <v>182.65</v>
      </c>
      <c r="K147" s="22">
        <v>57.55</v>
      </c>
      <c r="L147" s="22">
        <v>1250</v>
      </c>
      <c r="M147" s="22">
        <v>-0.03</v>
      </c>
      <c r="N147" s="22">
        <v>1307.52</v>
      </c>
      <c r="O147" s="22">
        <v>1907.8</v>
      </c>
      <c r="P147" s="22" t="s">
        <v>208</v>
      </c>
    </row>
    <row r="148" spans="1:16" s="5" customFormat="1">
      <c r="A148" s="13" t="s">
        <v>19</v>
      </c>
      <c r="C148" s="16" t="s">
        <v>20</v>
      </c>
      <c r="D148" s="5" t="s">
        <v>20</v>
      </c>
      <c r="E148" s="5" t="s">
        <v>20</v>
      </c>
      <c r="F148" s="5" t="s">
        <v>20</v>
      </c>
      <c r="G148" s="5" t="s">
        <v>20</v>
      </c>
      <c r="H148" s="5" t="s">
        <v>20</v>
      </c>
      <c r="I148" s="5" t="s">
        <v>20</v>
      </c>
      <c r="J148" s="5" t="s">
        <v>20</v>
      </c>
      <c r="K148" s="5" t="s">
        <v>20</v>
      </c>
      <c r="L148" s="5" t="s">
        <v>20</v>
      </c>
      <c r="M148" s="5" t="s">
        <v>20</v>
      </c>
      <c r="N148" s="5" t="s">
        <v>20</v>
      </c>
      <c r="O148" s="5" t="s">
        <v>20</v>
      </c>
    </row>
    <row r="149" spans="1:16">
      <c r="C149" s="17">
        <f>SUM(C145:C148)</f>
        <v>12016.2</v>
      </c>
      <c r="D149" s="17">
        <f t="shared" ref="D149:O149" si="13">SUM(D145:D148)</f>
        <v>11601.32</v>
      </c>
      <c r="E149" s="17">
        <f t="shared" si="13"/>
        <v>414.88</v>
      </c>
      <c r="F149" s="17">
        <f t="shared" si="13"/>
        <v>103.72</v>
      </c>
      <c r="G149" s="17">
        <f t="shared" si="13"/>
        <v>12119.92</v>
      </c>
      <c r="H149" s="17">
        <f t="shared" si="13"/>
        <v>-250.2</v>
      </c>
      <c r="I149" s="17">
        <f t="shared" si="13"/>
        <v>0</v>
      </c>
      <c r="J149" s="17">
        <f t="shared" si="13"/>
        <v>838.54</v>
      </c>
      <c r="K149" s="17">
        <f t="shared" si="13"/>
        <v>588.33999999999992</v>
      </c>
      <c r="L149" s="17">
        <f t="shared" si="13"/>
        <v>1250</v>
      </c>
      <c r="M149" s="17">
        <f t="shared" si="13"/>
        <v>0.18</v>
      </c>
      <c r="N149" s="17">
        <f t="shared" si="13"/>
        <v>1838.52</v>
      </c>
      <c r="O149" s="17">
        <f t="shared" si="13"/>
        <v>10281.4</v>
      </c>
    </row>
    <row r="150" spans="1:16" ht="12" thickBot="1">
      <c r="C150" s="20"/>
    </row>
    <row r="151" spans="1:16">
      <c r="A151" s="24" t="s">
        <v>200</v>
      </c>
      <c r="B151" s="19"/>
      <c r="C151" s="20"/>
    </row>
    <row r="152" spans="1:16">
      <c r="A152" s="25" t="s">
        <v>201</v>
      </c>
      <c r="B152" s="14" t="s">
        <v>202</v>
      </c>
      <c r="C152" s="15">
        <v>5420.55</v>
      </c>
      <c r="D152" s="14">
        <v>1806.85</v>
      </c>
      <c r="E152" s="14">
        <v>3613.7</v>
      </c>
      <c r="F152" s="14">
        <v>903.42</v>
      </c>
      <c r="G152" s="14">
        <v>6323.97</v>
      </c>
      <c r="H152" s="14">
        <v>0</v>
      </c>
      <c r="I152" s="14">
        <v>0</v>
      </c>
      <c r="J152" s="14">
        <v>433.29</v>
      </c>
      <c r="K152" s="14">
        <v>433.29</v>
      </c>
      <c r="L152" s="14">
        <v>0</v>
      </c>
      <c r="M152" s="14">
        <v>0.08</v>
      </c>
      <c r="N152" s="14">
        <v>433.37</v>
      </c>
      <c r="O152" s="14">
        <v>5890.6</v>
      </c>
      <c r="P152" s="14"/>
    </row>
    <row r="153" spans="1:16" s="5" customFormat="1">
      <c r="A153" s="13" t="s">
        <v>19</v>
      </c>
      <c r="C153" s="16"/>
      <c r="D153" s="5" t="s">
        <v>20</v>
      </c>
      <c r="E153" s="5" t="s">
        <v>20</v>
      </c>
      <c r="F153" s="5" t="s">
        <v>20</v>
      </c>
      <c r="G153" s="5" t="s">
        <v>20</v>
      </c>
      <c r="H153" s="5" t="s">
        <v>20</v>
      </c>
      <c r="I153" s="5" t="s">
        <v>20</v>
      </c>
      <c r="J153" s="5" t="s">
        <v>20</v>
      </c>
      <c r="K153" s="5" t="s">
        <v>20</v>
      </c>
      <c r="L153" s="5" t="s">
        <v>20</v>
      </c>
      <c r="M153" s="5" t="s">
        <v>20</v>
      </c>
      <c r="N153" s="5" t="s">
        <v>20</v>
      </c>
      <c r="O153" s="5" t="s">
        <v>20</v>
      </c>
    </row>
    <row r="154" spans="1:16">
      <c r="C154" s="17">
        <f>SUM(C150:C153)</f>
        <v>5420.55</v>
      </c>
      <c r="D154" s="17">
        <f t="shared" ref="D154:O154" si="14">SUM(D150:D153)</f>
        <v>1806.85</v>
      </c>
      <c r="E154" s="17">
        <f t="shared" si="14"/>
        <v>3613.7</v>
      </c>
      <c r="F154" s="17">
        <f t="shared" si="14"/>
        <v>903.42</v>
      </c>
      <c r="G154" s="17">
        <f t="shared" si="14"/>
        <v>6323.97</v>
      </c>
      <c r="H154" s="17">
        <f t="shared" si="14"/>
        <v>0</v>
      </c>
      <c r="I154" s="17">
        <f t="shared" si="14"/>
        <v>0</v>
      </c>
      <c r="J154" s="17">
        <f t="shared" si="14"/>
        <v>433.29</v>
      </c>
      <c r="K154" s="17">
        <f t="shared" si="14"/>
        <v>433.29</v>
      </c>
      <c r="L154" s="17">
        <f t="shared" si="14"/>
        <v>0</v>
      </c>
      <c r="M154" s="17">
        <f t="shared" si="14"/>
        <v>0.08</v>
      </c>
      <c r="N154" s="17">
        <f t="shared" si="14"/>
        <v>433.37</v>
      </c>
      <c r="O154" s="17">
        <f t="shared" si="14"/>
        <v>5890.6</v>
      </c>
    </row>
    <row r="155" spans="1:16">
      <c r="C155" s="20"/>
    </row>
    <row r="156" spans="1:16" s="5" customFormat="1">
      <c r="A156" s="12"/>
      <c r="C156" s="16"/>
      <c r="D156" s="5" t="s">
        <v>203</v>
      </c>
      <c r="E156" s="5" t="s">
        <v>203</v>
      </c>
      <c r="F156" s="5" t="s">
        <v>203</v>
      </c>
      <c r="G156" s="5" t="s">
        <v>203</v>
      </c>
      <c r="H156" s="5" t="s">
        <v>203</v>
      </c>
      <c r="I156" s="5" t="s">
        <v>203</v>
      </c>
      <c r="J156" s="5" t="s">
        <v>203</v>
      </c>
      <c r="K156" s="5" t="s">
        <v>203</v>
      </c>
      <c r="L156" s="5" t="s">
        <v>203</v>
      </c>
      <c r="M156" s="5" t="s">
        <v>203</v>
      </c>
      <c r="N156" s="5" t="s">
        <v>203</v>
      </c>
      <c r="O156" s="5" t="s">
        <v>203</v>
      </c>
    </row>
    <row r="157" spans="1:16" s="28" customFormat="1" ht="12.75">
      <c r="A157" s="27" t="s">
        <v>204</v>
      </c>
      <c r="C157" s="29"/>
      <c r="D157" s="28">
        <f>D14+D21+D41+D52+D64+D70+D79+D85+D99+D115+D127+D136+D142+D149+D154</f>
        <v>329633.79999999993</v>
      </c>
      <c r="E157" s="28">
        <f t="shared" ref="E157:O157" si="15">E14+E21+E41+E52+E64+E70+E79+E85+E99+E115+E127+E136+E142+E149+E154</f>
        <v>9813.89</v>
      </c>
      <c r="F157" s="28">
        <f t="shared" si="15"/>
        <v>2453.4699999999998</v>
      </c>
      <c r="G157" s="28">
        <f t="shared" si="15"/>
        <v>341901.15999999992</v>
      </c>
      <c r="H157" s="28">
        <f t="shared" si="15"/>
        <v>-7075.2999999999984</v>
      </c>
      <c r="I157" s="28">
        <f t="shared" si="15"/>
        <v>-77.2</v>
      </c>
      <c r="J157" s="28">
        <f t="shared" si="15"/>
        <v>24573.99</v>
      </c>
      <c r="K157" s="28">
        <f t="shared" si="15"/>
        <v>17575.84</v>
      </c>
      <c r="L157" s="28">
        <f t="shared" si="15"/>
        <v>5250</v>
      </c>
      <c r="M157" s="28">
        <f t="shared" si="15"/>
        <v>-1.08</v>
      </c>
      <c r="N157" s="28">
        <f t="shared" si="15"/>
        <v>22747.559999999998</v>
      </c>
      <c r="O157" s="28">
        <f t="shared" si="15"/>
        <v>319153.59999999998</v>
      </c>
    </row>
    <row r="158" spans="1:16">
      <c r="D158" s="1" t="s">
        <v>205</v>
      </c>
      <c r="E158" s="1" t="s">
        <v>205</v>
      </c>
      <c r="F158" s="1" t="s">
        <v>205</v>
      </c>
      <c r="G158" s="1" t="s">
        <v>205</v>
      </c>
      <c r="H158" s="1" t="s">
        <v>205</v>
      </c>
      <c r="I158" s="1" t="s">
        <v>205</v>
      </c>
      <c r="J158" s="1" t="s">
        <v>205</v>
      </c>
      <c r="K158" s="1" t="s">
        <v>205</v>
      </c>
      <c r="L158" s="1" t="s">
        <v>205</v>
      </c>
      <c r="M158" s="1" t="s">
        <v>205</v>
      </c>
      <c r="N158" s="1" t="s">
        <v>205</v>
      </c>
      <c r="O158" s="1" t="s">
        <v>205</v>
      </c>
    </row>
    <row r="159" spans="1:16" ht="12.75" customHeight="1">
      <c r="N159" s="30">
        <f>O109+O28+O35+O95</f>
        <v>13685</v>
      </c>
      <c r="O159" s="37" t="s">
        <v>214</v>
      </c>
      <c r="P159" s="38"/>
    </row>
    <row r="160" spans="1:16" ht="12.75">
      <c r="N160" s="31">
        <f>N161-N159</f>
        <v>305468.59999999998</v>
      </c>
      <c r="O160" s="39" t="s">
        <v>212</v>
      </c>
      <c r="P160" s="40"/>
    </row>
    <row r="161" spans="14:16" ht="12.75">
      <c r="N161" s="31">
        <f>O157</f>
        <v>319153.59999999998</v>
      </c>
      <c r="O161" s="39" t="s">
        <v>213</v>
      </c>
      <c r="P161" s="40"/>
    </row>
  </sheetData>
  <mergeCells count="7">
    <mergeCell ref="B5:H5"/>
    <mergeCell ref="O159:P159"/>
    <mergeCell ref="O160:P160"/>
    <mergeCell ref="O161:P161"/>
    <mergeCell ref="B1:D1"/>
    <mergeCell ref="B2:H2"/>
    <mergeCell ref="B3:H3"/>
  </mergeCells>
  <conditionalFormatting sqref="C29:C34 C36:C41 C43:C52 C54:C64 C66:C94 C96:C152 C154:C1048576 D14:O14 D21:O21 D41:O41 D52:O52 D64:O64 D70:O70 D79:O79 D85:O85 D99:O99 D115:O115 D127:O127 D136:O136 D142:O142 D149:O149 D154:O154 D5:D1048576 D1 C1:C27 A1:B1048576 C4:H4 E1:O1048576 Q1:XFD1048576 P161:P1048576 P1:P158">
    <cfRule type="cellIs" dxfId="1" priority="9" operator="lessThan">
      <formula>0</formula>
    </cfRule>
  </conditionalFormatting>
  <pageMargins left="0.70866141732283472" right="0.15" top="0.35433070866141736" bottom="0.31496062992125984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E84"/>
  <sheetViews>
    <sheetView tabSelected="1" workbookViewId="0">
      <selection activeCell="H20" sqref="H20"/>
    </sheetView>
  </sheetViews>
  <sheetFormatPr baseColWidth="10" defaultRowHeight="15"/>
  <sheetData>
    <row r="3" spans="3:5">
      <c r="C3" s="15" t="s">
        <v>30</v>
      </c>
      <c r="D3" s="34">
        <v>4987.3999999999996</v>
      </c>
      <c r="E3" s="32">
        <v>1547084565</v>
      </c>
    </row>
    <row r="4" spans="3:5">
      <c r="C4" s="15" t="s">
        <v>116</v>
      </c>
      <c r="D4" s="34">
        <v>4030</v>
      </c>
      <c r="E4" s="32">
        <v>1583449099</v>
      </c>
    </row>
    <row r="5" spans="3:5">
      <c r="C5" s="15" t="s">
        <v>16</v>
      </c>
      <c r="D5" s="34">
        <v>4406.2</v>
      </c>
      <c r="E5" s="32">
        <v>1581234109</v>
      </c>
    </row>
    <row r="6" spans="3:5">
      <c r="C6" s="15" t="s">
        <v>162</v>
      </c>
      <c r="D6" s="34">
        <v>3386.6</v>
      </c>
      <c r="E6" s="33">
        <v>1500054122</v>
      </c>
    </row>
    <row r="7" spans="3:5">
      <c r="C7" s="15" t="s">
        <v>95</v>
      </c>
      <c r="D7" s="34">
        <v>3311.6</v>
      </c>
      <c r="E7" s="32">
        <v>1581234389</v>
      </c>
    </row>
    <row r="8" spans="3:5">
      <c r="C8" s="15" t="s">
        <v>137</v>
      </c>
      <c r="D8" s="34">
        <v>7079.2</v>
      </c>
      <c r="E8" s="32">
        <v>1581234126</v>
      </c>
    </row>
    <row r="9" spans="3:5">
      <c r="C9" s="15" t="s">
        <v>100</v>
      </c>
      <c r="D9" s="34">
        <v>3054</v>
      </c>
      <c r="E9" s="32">
        <v>1581234096</v>
      </c>
    </row>
    <row r="10" spans="3:5">
      <c r="C10" s="15" t="s">
        <v>32</v>
      </c>
      <c r="D10" s="34">
        <v>3054</v>
      </c>
      <c r="E10" s="32">
        <v>1581233848</v>
      </c>
    </row>
    <row r="11" spans="3:5">
      <c r="C11" s="15" t="s">
        <v>102</v>
      </c>
      <c r="D11" s="34">
        <v>3054</v>
      </c>
      <c r="E11" s="32">
        <v>1514688940</v>
      </c>
    </row>
    <row r="12" spans="3:5">
      <c r="C12" s="15" t="s">
        <v>34</v>
      </c>
      <c r="D12" s="34">
        <v>3193.4</v>
      </c>
      <c r="E12" s="32">
        <v>1581233855</v>
      </c>
    </row>
    <row r="13" spans="3:5">
      <c r="C13" s="15" t="s">
        <v>36</v>
      </c>
      <c r="D13" s="34">
        <v>3386.6</v>
      </c>
      <c r="E13" s="32">
        <v>1581233863</v>
      </c>
    </row>
    <row r="14" spans="3:5">
      <c r="C14" s="15" t="s">
        <v>63</v>
      </c>
      <c r="D14" s="34">
        <v>3054</v>
      </c>
      <c r="E14" s="32">
        <v>1510016001</v>
      </c>
    </row>
    <row r="15" spans="3:5">
      <c r="C15" s="15" t="s">
        <v>164</v>
      </c>
      <c r="D15" s="34">
        <v>3386.6</v>
      </c>
      <c r="E15" s="32">
        <v>1585174586</v>
      </c>
    </row>
    <row r="16" spans="3:5">
      <c r="C16" s="15" t="s">
        <v>118</v>
      </c>
      <c r="D16" s="34">
        <v>4167</v>
      </c>
      <c r="E16" s="32">
        <v>1581234401</v>
      </c>
    </row>
    <row r="17" spans="3:5">
      <c r="C17" s="15" t="s">
        <v>190</v>
      </c>
      <c r="D17" s="34">
        <v>3765.4</v>
      </c>
      <c r="E17" s="32">
        <v>1575688019</v>
      </c>
    </row>
    <row r="18" spans="3:5">
      <c r="C18" s="15" t="s">
        <v>78</v>
      </c>
      <c r="D18" s="34">
        <v>2929</v>
      </c>
      <c r="E18" s="32">
        <v>1559167701</v>
      </c>
    </row>
    <row r="19" spans="3:5">
      <c r="C19" s="15" t="s">
        <v>80</v>
      </c>
      <c r="D19" s="34">
        <v>3054.2</v>
      </c>
      <c r="E19" s="32">
        <v>1581234045</v>
      </c>
    </row>
    <row r="20" spans="3:5">
      <c r="C20" s="15" t="s">
        <v>82</v>
      </c>
      <c r="D20" s="34">
        <v>3054</v>
      </c>
      <c r="E20" s="32">
        <v>1581233960</v>
      </c>
    </row>
    <row r="21" spans="3:5">
      <c r="C21" s="15" t="s">
        <v>179</v>
      </c>
      <c r="D21" s="34">
        <v>3735.2</v>
      </c>
      <c r="E21" s="33">
        <v>1589930350</v>
      </c>
    </row>
    <row r="22" spans="3:5">
      <c r="C22" s="15" t="s">
        <v>65</v>
      </c>
      <c r="D22" s="34">
        <v>3054</v>
      </c>
      <c r="E22" s="32">
        <v>1581233978</v>
      </c>
    </row>
    <row r="23" spans="3:5">
      <c r="C23" s="15" t="s">
        <v>23</v>
      </c>
      <c r="D23" s="34">
        <v>5439</v>
      </c>
      <c r="E23" s="32">
        <v>1528160869</v>
      </c>
    </row>
    <row r="24" spans="3:5">
      <c r="C24" s="15" t="s">
        <v>40</v>
      </c>
      <c r="D24" s="34">
        <v>3193.4</v>
      </c>
      <c r="E24" s="32">
        <v>1581234002</v>
      </c>
    </row>
    <row r="25" spans="3:5">
      <c r="C25" s="15" t="s">
        <v>139</v>
      </c>
      <c r="D25" s="34">
        <v>3500</v>
      </c>
      <c r="E25" s="32">
        <v>1581234142</v>
      </c>
    </row>
    <row r="26" spans="3:5">
      <c r="C26" s="15" t="s">
        <v>84</v>
      </c>
      <c r="D26" s="34">
        <v>4370.2</v>
      </c>
      <c r="E26" s="32">
        <v>1581234053</v>
      </c>
    </row>
    <row r="27" spans="3:5">
      <c r="C27" s="15" t="s">
        <v>86</v>
      </c>
      <c r="D27" s="34">
        <v>3386.4</v>
      </c>
      <c r="E27" s="32">
        <v>1547580603</v>
      </c>
    </row>
    <row r="28" spans="3:5">
      <c r="C28" s="15" t="s">
        <v>111</v>
      </c>
      <c r="D28" s="34">
        <v>3054.2</v>
      </c>
      <c r="E28" s="32">
        <v>1581233871</v>
      </c>
    </row>
    <row r="29" spans="3:5">
      <c r="C29" s="15" t="s">
        <v>195</v>
      </c>
      <c r="D29" s="34">
        <v>3386.4</v>
      </c>
      <c r="E29" s="32">
        <v>1559401542</v>
      </c>
    </row>
    <row r="30" spans="3:5">
      <c r="C30" s="15" t="s">
        <v>67</v>
      </c>
      <c r="D30" s="34">
        <v>3193.8</v>
      </c>
      <c r="E30" s="32">
        <v>1553564644</v>
      </c>
    </row>
    <row r="31" spans="3:5">
      <c r="C31" s="15" t="s">
        <v>42</v>
      </c>
      <c r="D31" s="34">
        <v>3054.2</v>
      </c>
      <c r="E31" s="32">
        <v>1583449081</v>
      </c>
    </row>
    <row r="32" spans="3:5">
      <c r="C32" s="15" t="s">
        <v>141</v>
      </c>
      <c r="D32" s="34">
        <v>2492.1999999999998</v>
      </c>
      <c r="E32" s="32">
        <v>1581234168</v>
      </c>
    </row>
    <row r="33" spans="3:5">
      <c r="C33" s="15" t="s">
        <v>69</v>
      </c>
      <c r="D33" s="34">
        <v>3472.2</v>
      </c>
      <c r="E33" s="32">
        <v>1589384578</v>
      </c>
    </row>
    <row r="34" spans="3:5">
      <c r="C34" s="15" t="s">
        <v>120</v>
      </c>
      <c r="D34" s="34">
        <v>2077.4</v>
      </c>
      <c r="E34" s="32">
        <v>1553660880</v>
      </c>
    </row>
    <row r="35" spans="3:5">
      <c r="C35" s="15" t="s">
        <v>166</v>
      </c>
      <c r="D35" s="34">
        <v>3386.6</v>
      </c>
      <c r="E35" s="32">
        <v>1509582212</v>
      </c>
    </row>
    <row r="36" spans="3:5">
      <c r="C36" s="15" t="s">
        <v>44</v>
      </c>
      <c r="D36" s="34">
        <v>3054.2</v>
      </c>
      <c r="E36" s="32">
        <v>1581233901</v>
      </c>
    </row>
    <row r="37" spans="3:5">
      <c r="C37" s="15" t="s">
        <v>18</v>
      </c>
      <c r="D37" s="34">
        <v>6223.6</v>
      </c>
      <c r="E37" s="35" t="s">
        <v>218</v>
      </c>
    </row>
    <row r="38" spans="3:5">
      <c r="C38" s="15" t="s">
        <v>122</v>
      </c>
      <c r="D38" s="34">
        <v>3054</v>
      </c>
      <c r="E38" s="32">
        <v>1568951204</v>
      </c>
    </row>
    <row r="39" spans="3:5">
      <c r="C39" s="15" t="s">
        <v>124</v>
      </c>
      <c r="D39" s="34">
        <v>3054</v>
      </c>
      <c r="E39" s="32">
        <v>1583449065</v>
      </c>
    </row>
    <row r="40" spans="3:5">
      <c r="C40" s="15" t="s">
        <v>46</v>
      </c>
      <c r="D40" s="34">
        <v>3054</v>
      </c>
      <c r="E40" s="32">
        <v>1512359175</v>
      </c>
    </row>
    <row r="41" spans="3:5">
      <c r="C41" s="15" t="s">
        <v>25</v>
      </c>
      <c r="D41" s="34">
        <v>3472.2</v>
      </c>
      <c r="E41" s="32">
        <v>1556670194</v>
      </c>
    </row>
    <row r="42" spans="3:5">
      <c r="C42" s="15" t="s">
        <v>143</v>
      </c>
      <c r="D42" s="34">
        <v>10221</v>
      </c>
      <c r="E42" s="32">
        <v>1581234193</v>
      </c>
    </row>
    <row r="43" spans="3:5">
      <c r="C43" s="15" t="s">
        <v>27</v>
      </c>
      <c r="D43" s="34">
        <v>3635.2</v>
      </c>
      <c r="E43" s="32">
        <v>1512023717</v>
      </c>
    </row>
    <row r="44" spans="3:5">
      <c r="C44" s="15" t="s">
        <v>197</v>
      </c>
      <c r="D44" s="34">
        <v>4987.2</v>
      </c>
      <c r="E44" s="32">
        <v>1581234208</v>
      </c>
    </row>
    <row r="45" spans="3:5">
      <c r="C45" s="15" t="s">
        <v>48</v>
      </c>
      <c r="D45" s="34">
        <v>3054</v>
      </c>
      <c r="E45" s="32">
        <v>1586809291</v>
      </c>
    </row>
    <row r="46" spans="3:5">
      <c r="C46" s="15" t="s">
        <v>192</v>
      </c>
      <c r="D46" s="34">
        <v>4987.2</v>
      </c>
      <c r="E46" s="32">
        <v>1581234215</v>
      </c>
    </row>
    <row r="47" spans="3:5">
      <c r="C47" s="15" t="s">
        <v>145</v>
      </c>
      <c r="D47" s="34">
        <v>4987.2</v>
      </c>
      <c r="E47" s="33">
        <v>1549654890</v>
      </c>
    </row>
    <row r="48" spans="3:5">
      <c r="C48" s="15" t="s">
        <v>199</v>
      </c>
      <c r="D48" s="34">
        <v>1907.8</v>
      </c>
      <c r="E48" s="32">
        <v>1540178516</v>
      </c>
    </row>
    <row r="49" spans="3:5">
      <c r="C49" s="15" t="s">
        <v>147</v>
      </c>
      <c r="D49" s="34">
        <v>3635.2</v>
      </c>
      <c r="E49" s="32">
        <v>1581234223</v>
      </c>
    </row>
    <row r="50" spans="3:5">
      <c r="C50" s="15" t="s">
        <v>50</v>
      </c>
      <c r="D50" s="34">
        <v>3054</v>
      </c>
      <c r="E50" s="32">
        <v>1581233927</v>
      </c>
    </row>
    <row r="51" spans="3:5">
      <c r="C51" s="15" t="s">
        <v>104</v>
      </c>
      <c r="D51" s="34">
        <v>3054</v>
      </c>
      <c r="E51" s="32">
        <v>1554293301</v>
      </c>
    </row>
    <row r="52" spans="3:5">
      <c r="C52" s="15" t="s">
        <v>106</v>
      </c>
      <c r="D52" s="34">
        <v>3054</v>
      </c>
      <c r="E52" s="32">
        <v>1568924703</v>
      </c>
    </row>
    <row r="53" spans="3:5">
      <c r="C53" s="15" t="s">
        <v>126</v>
      </c>
      <c r="D53" s="34">
        <v>3472.2</v>
      </c>
      <c r="E53" s="32">
        <v>1581234419</v>
      </c>
    </row>
    <row r="54" spans="3:5">
      <c r="C54" s="15" t="s">
        <v>181</v>
      </c>
      <c r="D54" s="34">
        <v>4410.2</v>
      </c>
      <c r="E54" s="32">
        <v>1537485635</v>
      </c>
    </row>
    <row r="55" spans="3:5">
      <c r="C55" s="15" t="s">
        <v>149</v>
      </c>
      <c r="D55" s="34">
        <v>3054</v>
      </c>
      <c r="E55" s="32">
        <v>1518617983</v>
      </c>
    </row>
    <row r="56" spans="3:5">
      <c r="C56" s="15" t="s">
        <v>128</v>
      </c>
      <c r="D56" s="34">
        <v>3386.4</v>
      </c>
      <c r="E56" s="32">
        <v>1558988816</v>
      </c>
    </row>
    <row r="57" spans="3:5">
      <c r="C57" s="15" t="s">
        <v>88</v>
      </c>
      <c r="D57" s="34">
        <v>4987.3999999999996</v>
      </c>
      <c r="E57" s="32">
        <v>1549571162</v>
      </c>
    </row>
    <row r="58" spans="3:5">
      <c r="C58" s="15" t="s">
        <v>183</v>
      </c>
      <c r="D58" s="34">
        <v>3735.2</v>
      </c>
      <c r="E58" s="32">
        <v>1581234363</v>
      </c>
    </row>
    <row r="59" spans="3:5">
      <c r="C59" s="15" t="s">
        <v>168</v>
      </c>
      <c r="D59" s="34">
        <v>3386.6</v>
      </c>
      <c r="E59" s="32">
        <v>1581234231</v>
      </c>
    </row>
    <row r="60" spans="3:5">
      <c r="C60" s="15" t="s">
        <v>132</v>
      </c>
      <c r="D60" s="34">
        <v>4167</v>
      </c>
      <c r="E60" s="32">
        <v>1581234427</v>
      </c>
    </row>
    <row r="61" spans="3:5">
      <c r="C61" s="15" t="s">
        <v>71</v>
      </c>
      <c r="D61" s="34">
        <v>3193.2</v>
      </c>
      <c r="E61" s="32">
        <v>1581233995</v>
      </c>
    </row>
    <row r="62" spans="3:5">
      <c r="C62" s="15" t="s">
        <v>153</v>
      </c>
      <c r="D62" s="34">
        <v>3472.2</v>
      </c>
      <c r="E62" s="33">
        <v>1587231667</v>
      </c>
    </row>
    <row r="63" spans="3:5">
      <c r="C63" s="15" t="s">
        <v>170</v>
      </c>
      <c r="D63" s="34">
        <v>3386.6</v>
      </c>
      <c r="E63" s="32">
        <v>1514436704</v>
      </c>
    </row>
    <row r="64" spans="3:5">
      <c r="C64" s="15" t="s">
        <v>97</v>
      </c>
      <c r="D64" s="34">
        <v>3475.4</v>
      </c>
      <c r="E64" s="32">
        <v>1541827467</v>
      </c>
    </row>
    <row r="65" spans="3:5">
      <c r="C65" s="15" t="s">
        <v>155</v>
      </c>
      <c r="D65" s="34">
        <v>7079.2</v>
      </c>
      <c r="E65" s="32">
        <v>1581234257</v>
      </c>
    </row>
    <row r="66" spans="3:5">
      <c r="C66" s="15" t="s">
        <v>202</v>
      </c>
      <c r="D66" s="34">
        <v>5890.6</v>
      </c>
      <c r="E66" s="32">
        <v>1581234266</v>
      </c>
    </row>
    <row r="67" spans="3:5">
      <c r="C67" s="15" t="s">
        <v>113</v>
      </c>
      <c r="D67" s="34">
        <v>3054</v>
      </c>
      <c r="E67" s="33">
        <v>1585512219</v>
      </c>
    </row>
    <row r="68" spans="3:5">
      <c r="C68" s="15" t="s">
        <v>185</v>
      </c>
      <c r="D68" s="34">
        <v>3735.2</v>
      </c>
      <c r="E68" s="32">
        <v>1581234274</v>
      </c>
    </row>
    <row r="69" spans="3:5">
      <c r="C69" s="15" t="s">
        <v>54</v>
      </c>
      <c r="D69" s="34">
        <v>3054.2</v>
      </c>
      <c r="E69" s="32">
        <v>1581233936</v>
      </c>
    </row>
    <row r="70" spans="3:5">
      <c r="C70" s="15" t="s">
        <v>134</v>
      </c>
      <c r="D70" s="34">
        <v>3472.2</v>
      </c>
      <c r="E70" s="32">
        <v>1581881798</v>
      </c>
    </row>
    <row r="71" spans="3:5">
      <c r="C71" s="15" t="s">
        <v>73</v>
      </c>
      <c r="D71" s="34">
        <v>3193.4</v>
      </c>
      <c r="E71" s="32">
        <v>1555005313</v>
      </c>
    </row>
    <row r="72" spans="3:5">
      <c r="C72" s="15" t="s">
        <v>56</v>
      </c>
      <c r="D72" s="34">
        <v>3054</v>
      </c>
      <c r="E72" s="33">
        <v>1523230796</v>
      </c>
    </row>
    <row r="73" spans="3:5">
      <c r="C73" s="15" t="s">
        <v>172</v>
      </c>
      <c r="D73" s="34">
        <v>4987.3999999999996</v>
      </c>
      <c r="E73" s="32">
        <v>1581234282</v>
      </c>
    </row>
    <row r="74" spans="3:5">
      <c r="C74" s="15" t="s">
        <v>75</v>
      </c>
      <c r="D74" s="34">
        <v>3054.2</v>
      </c>
      <c r="E74" s="32">
        <v>1581234028</v>
      </c>
    </row>
    <row r="75" spans="3:5">
      <c r="C75" s="15" t="s">
        <v>90</v>
      </c>
      <c r="D75" s="34">
        <v>3054</v>
      </c>
      <c r="E75" s="32">
        <v>1581234079</v>
      </c>
    </row>
    <row r="76" spans="3:5">
      <c r="C76" s="15" t="s">
        <v>174</v>
      </c>
      <c r="D76" s="34">
        <v>3386.6</v>
      </c>
      <c r="E76" s="32">
        <v>1581234290</v>
      </c>
    </row>
    <row r="77" spans="3:5">
      <c r="C77" s="15" t="s">
        <v>58</v>
      </c>
      <c r="D77" s="34">
        <v>3054</v>
      </c>
      <c r="E77" s="32">
        <v>1287661509</v>
      </c>
    </row>
    <row r="78" spans="3:5">
      <c r="C78" s="15" t="s">
        <v>108</v>
      </c>
      <c r="D78" s="34">
        <v>3313.4</v>
      </c>
      <c r="E78" s="32">
        <v>1581234348</v>
      </c>
    </row>
    <row r="79" spans="3:5">
      <c r="C79" s="15" t="s">
        <v>60</v>
      </c>
      <c r="D79" s="34">
        <v>3054.2</v>
      </c>
      <c r="E79" s="32">
        <v>1585829310</v>
      </c>
    </row>
    <row r="80" spans="3:5">
      <c r="C80" s="15" t="s">
        <v>187</v>
      </c>
      <c r="D80" s="34">
        <v>3735.2</v>
      </c>
      <c r="E80" s="32">
        <v>1581234371</v>
      </c>
    </row>
    <row r="81" spans="3:5">
      <c r="C81" s="15" t="s">
        <v>92</v>
      </c>
      <c r="D81" s="34">
        <v>3054.2</v>
      </c>
      <c r="E81" s="32">
        <v>1581234087</v>
      </c>
    </row>
    <row r="82" spans="3:5">
      <c r="C82" s="15" t="s">
        <v>176</v>
      </c>
      <c r="D82" s="34">
        <v>3386.6</v>
      </c>
      <c r="E82" s="32">
        <v>1583941504</v>
      </c>
    </row>
    <row r="83" spans="3:5">
      <c r="C83" s="15" t="s">
        <v>157</v>
      </c>
      <c r="D83" s="34">
        <v>4987.2</v>
      </c>
      <c r="E83" s="32">
        <v>1581234304</v>
      </c>
    </row>
    <row r="84" spans="3:5">
      <c r="C84" s="15" t="s">
        <v>159</v>
      </c>
      <c r="D84" s="34">
        <v>4105.2</v>
      </c>
      <c r="E84" s="32">
        <v>1581234312</v>
      </c>
    </row>
  </sheetData>
  <sortState ref="C3:D85">
    <sortCondition ref="C3:C85"/>
  </sortState>
  <conditionalFormatting sqref="C4:D84">
    <cfRule type="cellIs" dxfId="0" priority="5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16-30 ABRIL</vt:lpstr>
      <vt:lpstr>Hoja2</vt:lpstr>
      <vt:lpstr>'16-30 ABRIL'!Área_de_impresión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tesoreria</cp:lastModifiedBy>
  <cp:lastPrinted>2023-04-27T18:14:25Z</cp:lastPrinted>
  <dcterms:created xsi:type="dcterms:W3CDTF">2023-04-27T03:30:32Z</dcterms:created>
  <dcterms:modified xsi:type="dcterms:W3CDTF">2023-05-15T17:38:45Z</dcterms:modified>
</cp:coreProperties>
</file>