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055"/>
  </bookViews>
  <sheets>
    <sheet name="16-31 DICIEMBRE" sheetId="1" r:id="rId1"/>
    <sheet name="Hoja1" sheetId="2" r:id="rId2"/>
  </sheets>
  <definedNames>
    <definedName name="_xlnm.Print_Area" localSheetId="0">'16-31 DICIEMBRE'!$A$1:$P$161</definedName>
  </definedNames>
  <calcPr calcId="125725"/>
</workbook>
</file>

<file path=xl/calcChain.xml><?xml version="1.0" encoding="utf-8"?>
<calcChain xmlns="http://schemas.openxmlformats.org/spreadsheetml/2006/main">
  <c r="P156" i="1"/>
  <c r="O156"/>
  <c r="N156"/>
  <c r="M156"/>
  <c r="L156"/>
  <c r="K156"/>
  <c r="J156"/>
  <c r="I156"/>
  <c r="H156"/>
  <c r="G156"/>
  <c r="F156"/>
  <c r="E156"/>
  <c r="D156"/>
  <c r="P151"/>
  <c r="O151"/>
  <c r="N151"/>
  <c r="M151"/>
  <c r="L151"/>
  <c r="K151"/>
  <c r="J151"/>
  <c r="I151"/>
  <c r="H151"/>
  <c r="G151"/>
  <c r="F151"/>
  <c r="E151"/>
  <c r="D151"/>
  <c r="P144"/>
  <c r="O144"/>
  <c r="N144"/>
  <c r="M144"/>
  <c r="L144"/>
  <c r="K144"/>
  <c r="J144"/>
  <c r="I144"/>
  <c r="H144"/>
  <c r="G144"/>
  <c r="F144"/>
  <c r="E144"/>
  <c r="D144"/>
  <c r="P137"/>
  <c r="O137"/>
  <c r="N137"/>
  <c r="M137"/>
  <c r="L137"/>
  <c r="K137"/>
  <c r="J137"/>
  <c r="I137"/>
  <c r="H137"/>
  <c r="G137"/>
  <c r="F137"/>
  <c r="E137"/>
  <c r="D137"/>
  <c r="P127"/>
  <c r="O127"/>
  <c r="N127"/>
  <c r="M127"/>
  <c r="L127"/>
  <c r="K127"/>
  <c r="J127"/>
  <c r="I127"/>
  <c r="H127"/>
  <c r="G127"/>
  <c r="F127"/>
  <c r="E127"/>
  <c r="D127"/>
  <c r="N114"/>
  <c r="M114"/>
  <c r="L114"/>
  <c r="K114"/>
  <c r="J114"/>
  <c r="I114"/>
  <c r="H114"/>
  <c r="G114"/>
  <c r="F114"/>
  <c r="E114"/>
  <c r="D114"/>
  <c r="P100"/>
  <c r="O100"/>
  <c r="N100"/>
  <c r="M100"/>
  <c r="L100"/>
  <c r="K100"/>
  <c r="J100"/>
  <c r="I100"/>
  <c r="H100"/>
  <c r="G100"/>
  <c r="F100"/>
  <c r="E100"/>
  <c r="D100"/>
  <c r="P95"/>
  <c r="O95"/>
  <c r="N95"/>
  <c r="M95"/>
  <c r="L95"/>
  <c r="K95"/>
  <c r="J95"/>
  <c r="I95"/>
  <c r="H95"/>
  <c r="G95"/>
  <c r="F95"/>
  <c r="E95"/>
  <c r="D95"/>
  <c r="P82"/>
  <c r="O82"/>
  <c r="N82"/>
  <c r="M82"/>
  <c r="L82"/>
  <c r="K82"/>
  <c r="J82"/>
  <c r="I82"/>
  <c r="H82"/>
  <c r="G82"/>
  <c r="F82"/>
  <c r="E82"/>
  <c r="D82"/>
  <c r="P75"/>
  <c r="O75"/>
  <c r="N75"/>
  <c r="M75"/>
  <c r="L75"/>
  <c r="K75"/>
  <c r="J75"/>
  <c r="I75"/>
  <c r="H75"/>
  <c r="G75"/>
  <c r="F75"/>
  <c r="E75"/>
  <c r="D75"/>
  <c r="P66"/>
  <c r="O66"/>
  <c r="N66"/>
  <c r="M66"/>
  <c r="L66"/>
  <c r="K66"/>
  <c r="J66"/>
  <c r="I66"/>
  <c r="H66"/>
  <c r="G66"/>
  <c r="F66"/>
  <c r="E66"/>
  <c r="D66"/>
  <c r="P59"/>
  <c r="O59"/>
  <c r="N59"/>
  <c r="M59"/>
  <c r="L59"/>
  <c r="K59"/>
  <c r="J59"/>
  <c r="I59"/>
  <c r="H59"/>
  <c r="G59"/>
  <c r="F59"/>
  <c r="E59"/>
  <c r="D59"/>
  <c r="P48"/>
  <c r="O48"/>
  <c r="N48"/>
  <c r="M48"/>
  <c r="L48"/>
  <c r="K48"/>
  <c r="J48"/>
  <c r="I48"/>
  <c r="H48"/>
  <c r="G48"/>
  <c r="F48"/>
  <c r="E48"/>
  <c r="D48"/>
  <c r="P37"/>
  <c r="O37"/>
  <c r="N37"/>
  <c r="M37"/>
  <c r="L37"/>
  <c r="K37"/>
  <c r="J37"/>
  <c r="I37"/>
  <c r="H37"/>
  <c r="G37"/>
  <c r="F37"/>
  <c r="E37"/>
  <c r="D37"/>
  <c r="P18"/>
  <c r="O18"/>
  <c r="N18"/>
  <c r="M18"/>
  <c r="L18"/>
  <c r="K18"/>
  <c r="J18"/>
  <c r="I18"/>
  <c r="H18"/>
  <c r="G18"/>
  <c r="F18"/>
  <c r="E18"/>
  <c r="D18"/>
  <c r="P11"/>
  <c r="O11"/>
  <c r="N11"/>
  <c r="M11"/>
  <c r="L11"/>
  <c r="K11"/>
  <c r="J11"/>
  <c r="I11"/>
  <c r="H11"/>
  <c r="G11"/>
  <c r="F11"/>
  <c r="E11"/>
  <c r="D11"/>
  <c r="O109"/>
  <c r="P109" s="1"/>
  <c r="C156"/>
  <c r="C151"/>
  <c r="C144"/>
  <c r="C137"/>
  <c r="C127"/>
  <c r="C114"/>
  <c r="C100"/>
  <c r="C95"/>
  <c r="C82"/>
  <c r="C75"/>
  <c r="C66"/>
  <c r="C59"/>
  <c r="C48"/>
  <c r="C37"/>
  <c r="C18"/>
  <c r="C11"/>
  <c r="L159" l="1"/>
  <c r="G159"/>
  <c r="K159"/>
  <c r="F159"/>
  <c r="J159"/>
  <c r="E159"/>
  <c r="M159"/>
  <c r="P114"/>
  <c r="P159" s="1"/>
  <c r="N159"/>
  <c r="O114"/>
  <c r="I159"/>
  <c r="D159"/>
  <c r="H159"/>
  <c r="O159"/>
  <c r="C159"/>
</calcChain>
</file>

<file path=xl/sharedStrings.xml><?xml version="1.0" encoding="utf-8"?>
<sst xmlns="http://schemas.openxmlformats.org/spreadsheetml/2006/main" count="563" uniqueCount="215">
  <si>
    <t>Periodo 24 al 24 Quincenal del 16/12/2022 al 31/12/2022</t>
  </si>
  <si>
    <t>Código</t>
  </si>
  <si>
    <t>Empleado</t>
  </si>
  <si>
    <t>Sueldo</t>
  </si>
  <si>
    <t>Vacaciones a tiempo</t>
  </si>
  <si>
    <t>Prima de vacaciones a tiempo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</si>
  <si>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</si>
  <si>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</si>
  <si>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</si>
  <si>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</si>
  <si>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</si>
  <si>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</si>
  <si>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Préstamo empresa</t>
  </si>
  <si>
    <t>Ajuste al neto</t>
  </si>
  <si>
    <t>*TOTAL* *DEDUCCIONES*</t>
  </si>
  <si>
    <t>*NETO*</t>
  </si>
  <si>
    <t>Departamento 19 ADMINISTRACION Y FINANZAS</t>
  </si>
  <si>
    <t>043</t>
  </si>
  <si>
    <t>Alvarez Cruz Ma. Mercedes</t>
  </si>
  <si>
    <t>348</t>
  </si>
  <si>
    <t>Evangelista Aguilar Blanca Isela</t>
  </si>
  <si>
    <t>Total Depto</t>
  </si>
  <si>
    <t xml:space="preserve">  -----------------------</t>
  </si>
  <si>
    <t>Departamento 18 ASISTENCIA SOCIAL</t>
  </si>
  <si>
    <t>360</t>
  </si>
  <si>
    <t>Flores Arias Dulce Maleny</t>
  </si>
  <si>
    <t>148</t>
  </si>
  <si>
    <t>Gallegos Ortiz Zayra Berenice</t>
  </si>
  <si>
    <t>305</t>
  </si>
  <si>
    <t>Garcia Ramos Liliana</t>
  </si>
  <si>
    <t>Departamento 1 CADI</t>
  </si>
  <si>
    <t>161</t>
  </si>
  <si>
    <t>Bautista Aguilera Virginia</t>
  </si>
  <si>
    <t>004</t>
  </si>
  <si>
    <t>Carrillo Morales Rosalinda</t>
  </si>
  <si>
    <t>262</t>
  </si>
  <si>
    <t>Castro  Villasano Rut Esmeralda</t>
  </si>
  <si>
    <t>185</t>
  </si>
  <si>
    <t>Flores Barbosa Juana Araceli</t>
  </si>
  <si>
    <t>325</t>
  </si>
  <si>
    <t>Garcia Lara Gloria</t>
  </si>
  <si>
    <t>035</t>
  </si>
  <si>
    <t>Hernandez Perez Martha Guadalupe</t>
  </si>
  <si>
    <t>358</t>
  </si>
  <si>
    <t>Leon Alvarez Anna Alejandra</t>
  </si>
  <si>
    <t>296</t>
  </si>
  <si>
    <t>Loza Morales Diana Laura</t>
  </si>
  <si>
    <t>020</t>
  </si>
  <si>
    <t>Loza Vazquez Ma. Ofelia</t>
  </si>
  <si>
    <t>316</t>
  </si>
  <si>
    <t>Lua Cisneros Ericka Jazmin</t>
  </si>
  <si>
    <t>293</t>
  </si>
  <si>
    <t>Marquez  Navarro Rosa Erika</t>
  </si>
  <si>
    <t>199</t>
  </si>
  <si>
    <t>Salgado Castellanos Blanca</t>
  </si>
  <si>
    <t>362</t>
  </si>
  <si>
    <t>Tellez Becerra Jessica</t>
  </si>
  <si>
    <t>015</t>
  </si>
  <si>
    <t>Vazquez Gonzalez Dominga</t>
  </si>
  <si>
    <t>016</t>
  </si>
  <si>
    <t>Villa Sanchez Elizabeth</t>
  </si>
  <si>
    <t>Departamento 3 CAIC I</t>
  </si>
  <si>
    <t>335</t>
  </si>
  <si>
    <t>Cervantes  Garibay Ingrid Naomi</t>
  </si>
  <si>
    <t>198</t>
  </si>
  <si>
    <t>Enriquez Salgado Leslie Elizabeth</t>
  </si>
  <si>
    <t>359</t>
  </si>
  <si>
    <t>Gomez Rios Dayanara</t>
  </si>
  <si>
    <t>264</t>
  </si>
  <si>
    <t>Ramos Rodriguez Montserrath</t>
  </si>
  <si>
    <t>336</t>
  </si>
  <si>
    <t>Santiago Baeza Pammela Monterrat</t>
  </si>
  <si>
    <t>302</t>
  </si>
  <si>
    <t>Santoyo Godinez Veronica Stefania</t>
  </si>
  <si>
    <t>014</t>
  </si>
  <si>
    <t>Valdivia  Zaragoza Josefina</t>
  </si>
  <si>
    <t>Departamento 4 CASA DIA</t>
  </si>
  <si>
    <t>034</t>
  </si>
  <si>
    <t>Cruz Aviña Bibiana</t>
  </si>
  <si>
    <t>025</t>
  </si>
  <si>
    <t>Diaz Alvarez Olivia</t>
  </si>
  <si>
    <t>054</t>
  </si>
  <si>
    <t>Flores Ramos Teresa</t>
  </si>
  <si>
    <t>334</t>
  </si>
  <si>
    <t>Flores Valdovinos Monserrat</t>
  </si>
  <si>
    <t>367</t>
  </si>
  <si>
    <t>Napoles Martinez Marcela Berenice</t>
  </si>
  <si>
    <t>113</t>
  </si>
  <si>
    <t>Vazquez  Salazar Sandra Guillermina</t>
  </si>
  <si>
    <t>330</t>
  </si>
  <si>
    <t>Villarruel Gutierrez Syndira Pouleth</t>
  </si>
  <si>
    <t>Departamento 12 CENTRO COMUNITARIO EL ROSARIO</t>
  </si>
  <si>
    <t>289</t>
  </si>
  <si>
    <t>Arriaga Ornelas Ma. Guadalupe</t>
  </si>
  <si>
    <t>183</t>
  </si>
  <si>
    <t>Lopez Andrade Claudia Gabriela</t>
  </si>
  <si>
    <t>256</t>
  </si>
  <si>
    <t>Rios Hinojosa Dayanara</t>
  </si>
  <si>
    <t>Departamento 6 COMEDOR ASISTENCIAL</t>
  </si>
  <si>
    <t>044</t>
  </si>
  <si>
    <t>Basulto  Lopez  Carlos</t>
  </si>
  <si>
    <t>363</t>
  </si>
  <si>
    <t>Bravo Silva  Beatriz</t>
  </si>
  <si>
    <t>364</t>
  </si>
  <si>
    <t>Bravo Silva Imelda</t>
  </si>
  <si>
    <t>317</t>
  </si>
  <si>
    <t>Martinez Castillo  Maria Cristina</t>
  </si>
  <si>
    <t>166</t>
  </si>
  <si>
    <t>Venegas Mota Marisa</t>
  </si>
  <si>
    <t>Departamento 9 COMEDOR ZULA</t>
  </si>
  <si>
    <t>255</t>
  </si>
  <si>
    <t>Cardenas  Cardenas Maria Guadalupe</t>
  </si>
  <si>
    <t>040</t>
  </si>
  <si>
    <t>Flores Vazquez Maria Del Refugio</t>
  </si>
  <si>
    <t>029</t>
  </si>
  <si>
    <t>Rojo Leyva Maria Esther</t>
  </si>
  <si>
    <t>Departamento 13 CRIO</t>
  </si>
  <si>
    <t>291</t>
  </si>
  <si>
    <t>Aguilar Rodriguez Alicia</t>
  </si>
  <si>
    <t>355</t>
  </si>
  <si>
    <t>Alatorre Veloz Liliana Guadalupe</t>
  </si>
  <si>
    <t>260</t>
  </si>
  <si>
    <t>Cervantes Garcia Odalys</t>
  </si>
  <si>
    <t>298</t>
  </si>
  <si>
    <t>Garcia Ortiz Alinne Reyna</t>
  </si>
  <si>
    <t>345</t>
  </si>
  <si>
    <t>Leal Contreras Gisela</t>
  </si>
  <si>
    <t>028</t>
  </si>
  <si>
    <t>Martinez Lopez Ana Paulina</t>
  </si>
  <si>
    <t>118</t>
  </si>
  <si>
    <t>Perez Sanchez Luz Maria</t>
  </si>
  <si>
    <t>341</t>
  </si>
  <si>
    <t>Sanchez Ramirez Araceli</t>
  </si>
  <si>
    <t>353</t>
  </si>
  <si>
    <t>Zuñiga  Lerma Zyanya Denisse</t>
  </si>
  <si>
    <t>Departamento 21 DIF CENTRAL</t>
  </si>
  <si>
    <t>361</t>
  </si>
  <si>
    <t>Moreno Duran Samuel Ulises</t>
  </si>
  <si>
    <t>Departamento 14 DIRECCION GENERAL</t>
  </si>
  <si>
    <t>343</t>
  </si>
  <si>
    <t>Barajas Adame Ana Esmeralda</t>
  </si>
  <si>
    <t>052</t>
  </si>
  <si>
    <t>Flores Herrera Juan Gabriel</t>
  </si>
  <si>
    <t>058</t>
  </si>
  <si>
    <t>Gomez Herrera Liliana</t>
  </si>
  <si>
    <t>344</t>
  </si>
  <si>
    <t>Licona Godinez Efrain</t>
  </si>
  <si>
    <t>366</t>
  </si>
  <si>
    <t>Luna Zuno Fernando Jose</t>
  </si>
  <si>
    <t>222</t>
  </si>
  <si>
    <t>Maldonado Magaña Ana Estela</t>
  </si>
  <si>
    <t>157</t>
  </si>
  <si>
    <t>Ramirez  Jaramillo Victor Manuel</t>
  </si>
  <si>
    <t>346</t>
  </si>
  <si>
    <t>Rivera Magaña Felipe</t>
  </si>
  <si>
    <t>275</t>
  </si>
  <si>
    <t>Zaragoza Pantoja Eduardo Javier</t>
  </si>
  <si>
    <t>159</t>
  </si>
  <si>
    <t>Zuñiga Castro Javier</t>
  </si>
  <si>
    <t>Departamento 16 FORTALECIMIENTO DE LA FAMILIA</t>
  </si>
  <si>
    <t>282</t>
  </si>
  <si>
    <t>Aranda Hernández Sofía</t>
  </si>
  <si>
    <t>245</t>
  </si>
  <si>
    <t>Cervantes Andrade Nancy Gabriela</t>
  </si>
  <si>
    <t>200</t>
  </si>
  <si>
    <t>Ortega Becerra Andrea Guadalupe</t>
  </si>
  <si>
    <t>352</t>
  </si>
  <si>
    <t>Retana Castellanos Melissa</t>
  </si>
  <si>
    <t>365</t>
  </si>
  <si>
    <t>Reynaga De Alba Karla Leticia</t>
  </si>
  <si>
    <t>342</t>
  </si>
  <si>
    <t>Torres Negrete Alma Rocio</t>
  </si>
  <si>
    <t>276</t>
  </si>
  <si>
    <t>Vazquez Cervantes Lucila</t>
  </si>
  <si>
    <t>356</t>
  </si>
  <si>
    <t>Velasco Moncada Adriana Patricia</t>
  </si>
  <si>
    <t>270</t>
  </si>
  <si>
    <t>Zaragoza Gonzalez Maria Rebeca</t>
  </si>
  <si>
    <t>Departamento 11 PPNNA Y UAVI</t>
  </si>
  <si>
    <t>076</t>
  </si>
  <si>
    <t>Ceron Alvarado Alma Carolina</t>
  </si>
  <si>
    <t>351</t>
  </si>
  <si>
    <t>Duran Loera Edgar Omar</t>
  </si>
  <si>
    <t>306</t>
  </si>
  <si>
    <t>Mercado Zuñiga Marlon Vinicio</t>
  </si>
  <si>
    <t>078</t>
  </si>
  <si>
    <t>Nuñez Hernandez Dalia Hilda</t>
  </si>
  <si>
    <t>277</t>
  </si>
  <si>
    <t>Salamanca Hernandez Pilar Del Carmen</t>
  </si>
  <si>
    <t>307</t>
  </si>
  <si>
    <t>Villa Sanchez Jose Gerardo</t>
  </si>
  <si>
    <t>Departamento 17 RECURSOS HUMANOS Y JURIDICOS</t>
  </si>
  <si>
    <t>254</t>
  </si>
  <si>
    <t>Avila Valencia Martha Patricia</t>
  </si>
  <si>
    <t>237</t>
  </si>
  <si>
    <t>Cervates Zamora Maria Xitlali</t>
  </si>
  <si>
    <t>280</t>
  </si>
  <si>
    <t>Lozano Saavedra Ana Rosa</t>
  </si>
  <si>
    <t>Departamento 20 SEGURIDAD ALIMENTARIA</t>
  </si>
  <si>
    <t>292</t>
  </si>
  <si>
    <t>Gaytan Castellanos Maria Fernanda</t>
  </si>
  <si>
    <t>340</t>
  </si>
  <si>
    <t>Lopez Lopez Marlene Jaquelyne</t>
  </si>
  <si>
    <t>152</t>
  </si>
  <si>
    <t>Maciel Martinez Jorge Luis</t>
  </si>
  <si>
    <t>Departamento 15 TRANSPARENCIA</t>
  </si>
  <si>
    <t>252</t>
  </si>
  <si>
    <t>Rodriguez Gutierrez Monica</t>
  </si>
  <si>
    <t xml:space="preserve">  =============</t>
  </si>
  <si>
    <t>Total Gral.</t>
  </si>
  <si>
    <t xml:space="preserve"> </t>
  </si>
  <si>
    <t xml:space="preserve">SISTEMA PARA EL DESARROLLO INTEGRAL DE LA FAMILIA DEL </t>
  </si>
  <si>
    <t>MUNICIPIO DE OCOTLAN JALISCO</t>
  </si>
  <si>
    <t>Sueldo Integrado</t>
  </si>
  <si>
    <t>0478781869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</si>
</sst>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0_ ;[Red]\-0\ "/>
  </numFmts>
  <fonts count="9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7" fillId="3" borderId="2" xfId="0" applyNumberFormat="1" applyFont="1" applyFill="1" applyBorder="1"/>
    <xf numFmtId="164" fontId="1" fillId="3" borderId="0" xfId="0" applyNumberFormat="1" applyFont="1" applyFill="1"/>
    <xf numFmtId="0" fontId="0" fillId="3" borderId="0" xfId="0" applyFill="1"/>
    <xf numFmtId="164" fontId="7" fillId="3" borderId="0" xfId="0" applyNumberFormat="1" applyFont="1" applyFill="1" applyBorder="1"/>
    <xf numFmtId="164" fontId="1" fillId="3" borderId="0" xfId="0" applyNumberFormat="1" applyFont="1" applyFill="1" applyBorder="1"/>
    <xf numFmtId="164" fontId="1" fillId="0" borderId="2" xfId="0" applyNumberFormat="1" applyFont="1" applyFill="1" applyBorder="1"/>
    <xf numFmtId="49" fontId="7" fillId="0" borderId="3" xfId="0" applyNumberFormat="1" applyFont="1" applyBorder="1"/>
    <xf numFmtId="164" fontId="1" fillId="0" borderId="3" xfId="0" applyNumberFormat="1" applyFont="1" applyBorder="1"/>
    <xf numFmtId="164" fontId="1" fillId="3" borderId="4" xfId="0" applyNumberFormat="1" applyFont="1" applyFill="1" applyBorder="1" applyAlignment="1">
      <alignment horizontal="right"/>
    </xf>
    <xf numFmtId="164" fontId="1" fillId="3" borderId="2" xfId="0" applyNumberFormat="1" applyFont="1" applyFill="1" applyBorder="1"/>
    <xf numFmtId="164" fontId="1" fillId="3" borderId="5" xfId="0" applyNumberFormat="1" applyFont="1" applyFill="1" applyBorder="1" applyAlignment="1">
      <alignment horizontal="right"/>
    </xf>
    <xf numFmtId="0" fontId="0" fillId="0" borderId="0" xfId="0" applyFill="1"/>
    <xf numFmtId="164" fontId="1" fillId="0" borderId="0" xfId="0" applyNumberFormat="1" applyFont="1" applyFill="1"/>
    <xf numFmtId="165" fontId="1" fillId="0" borderId="2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165" fontId="1" fillId="0" borderId="6" xfId="0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49" fontId="1" fillId="3" borderId="2" xfId="0" applyNumberFormat="1" applyFont="1" applyFill="1" applyBorder="1"/>
    <xf numFmtId="49" fontId="7" fillId="3" borderId="0" xfId="0" applyNumberFormat="1" applyFont="1" applyFill="1" applyAlignment="1">
      <alignment horizontal="left"/>
    </xf>
    <xf numFmtId="164" fontId="1" fillId="3" borderId="0" xfId="0" applyNumberFormat="1" applyFont="1" applyFill="1" applyAlignment="1">
      <alignment horizontal="right"/>
    </xf>
    <xf numFmtId="49" fontId="1" fillId="3" borderId="0" xfId="0" applyNumberFormat="1" applyFont="1" applyFill="1"/>
    <xf numFmtId="49" fontId="7" fillId="3" borderId="3" xfId="0" applyNumberFormat="1" applyFont="1" applyFill="1" applyBorder="1"/>
    <xf numFmtId="164" fontId="1" fillId="3" borderId="3" xfId="0" applyNumberFormat="1" applyFont="1" applyFill="1" applyBorder="1"/>
    <xf numFmtId="49" fontId="1" fillId="3" borderId="0" xfId="0" applyNumberFormat="1" applyFont="1" applyFill="1" applyAlignment="1">
      <alignment horizontal="right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mruColors>
      <color rgb="FF99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352426</xdr:colOff>
      <xdr:row>0</xdr:row>
      <xdr:rowOff>95250</xdr:rowOff>
    </xdr:from>
    <xdr:to>
      <xdr:col>1</xdr:col>
      <xdr:colOff>1482853</xdr:colOff>
      <xdr:row>4</xdr:row>
      <xdr:rowOff>28575</xdr:rowOff>
    </xdr:to>
    <xdr:pic>
      <xdr:nvPicPr>
        <xdr:cNvPr id="2" name="1 Imagen" descr="DIF-HORIZONTAL-POSITIVO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6" y="95250"/>
          <a:ext cx="1949577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1"/>
  <sheetViews>
    <sheetView tabSelected="1" workbookViewId="0">
      <pane xSplit="2" ySplit="6" topLeftCell="E7" activePane="bottomRight" state="frozen"/>
      <selection pane="topRight" activeCell="C1" sqref="C1"/>
      <selection pane="bottomLeft" activeCell="A9" sqref="A9"/>
      <selection pane="bottomRight" activeCell="Q24" sqref="Q24"/>
    </sheetView>
  </sheetViews>
  <sheetFormatPr baseColWidth="10" defaultRowHeight="11.25"/>
  <cols>
    <col min="1" max="1" width="12.28515625" style="2" customWidth="1"/>
    <col min="2" max="2" width="22.28515625" style="1" customWidth="1"/>
    <col min="3" max="3" width="10.140625" style="1" customWidth="1"/>
    <col min="4" max="4" width="9.85546875" style="1" customWidth="1"/>
    <col min="5" max="5" width="10.85546875" style="1" customWidth="1"/>
    <col min="6" max="6" width="10.28515625" style="1" customWidth="1"/>
    <col min="7" max="7" width="13.7109375" style="1" customWidth="1"/>
    <col min="8" max="8" width="10.28515625" style="1" customWidth="1"/>
    <col min="9" max="9" width="8.5703125" style="1" customWidth="1"/>
    <col min="10" max="10" width="11" style="1" customWidth="1"/>
    <col min="11" max="11" width="10.85546875" style="1" customWidth="1"/>
    <col min="12" max="12" width="9.7109375" style="1" customWidth="1"/>
    <col min="13" max="13" width="10.85546875" style="1" customWidth="1"/>
    <col min="14" max="14" width="7" style="1" customWidth="1"/>
    <col min="15" max="15" width="13.85546875" style="1" customWidth="1"/>
    <col min="16" max="16" width="10.7109375" style="1" customWidth="1"/>
    <col min="17" max="16384" width="11.42578125" style="1"/>
  </cols>
  <sheetData>
    <row r="1" spans="1:16" ht="18" customHeight="1">
      <c r="A1" s="4"/>
      <c r="B1" s="29" t="s">
        <v>210</v>
      </c>
      <c r="C1" s="29"/>
      <c r="D1" s="30"/>
    </row>
    <row r="2" spans="1:16" ht="24.95" customHeight="1">
      <c r="A2" s="5"/>
      <c r="B2" s="31" t="s">
        <v>211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18.75" customHeight="1">
      <c r="B3" s="32" t="s">
        <v>212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5" spans="1:16" ht="15" customHeight="1">
      <c r="B5" s="33" t="s">
        <v>0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s="3" customFormat="1" ht="34.5" thickBot="1">
      <c r="A6" s="8" t="s">
        <v>1</v>
      </c>
      <c r="B6" s="9" t="s">
        <v>2</v>
      </c>
      <c r="C6" s="9" t="s">
        <v>213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9" t="s">
        <v>8</v>
      </c>
      <c r="J6" s="9" t="s">
        <v>9</v>
      </c>
      <c r="K6" s="9" t="s">
        <v>10</v>
      </c>
      <c r="L6" s="9" t="s">
        <v>11</v>
      </c>
      <c r="M6" s="9" t="s">
        <v>12</v>
      </c>
      <c r="N6" s="9" t="s">
        <v>13</v>
      </c>
      <c r="O6" s="9" t="s">
        <v>14</v>
      </c>
      <c r="P6" s="9" t="s">
        <v>15</v>
      </c>
    </row>
    <row r="7" spans="1:16" ht="21" customHeight="1" thickTop="1">
      <c r="A7" s="16" t="s">
        <v>16</v>
      </c>
      <c r="B7" s="17"/>
    </row>
    <row r="8" spans="1:16" s="11" customFormat="1">
      <c r="A8" s="34" t="s">
        <v>17</v>
      </c>
      <c r="B8" s="19" t="s">
        <v>18</v>
      </c>
      <c r="C8" s="19">
        <v>4768.5</v>
      </c>
      <c r="D8" s="19">
        <v>1589.5</v>
      </c>
      <c r="E8" s="19">
        <v>3179</v>
      </c>
      <c r="F8" s="19">
        <v>794.75</v>
      </c>
      <c r="G8" s="19">
        <v>5563.25</v>
      </c>
      <c r="H8" s="19">
        <v>0</v>
      </c>
      <c r="I8" s="19">
        <v>0</v>
      </c>
      <c r="J8" s="19">
        <v>384.88</v>
      </c>
      <c r="K8" s="19">
        <v>23.39</v>
      </c>
      <c r="L8" s="19">
        <v>384.88</v>
      </c>
      <c r="M8" s="19">
        <v>0</v>
      </c>
      <c r="N8" s="19">
        <v>-0.02</v>
      </c>
      <c r="O8" s="19">
        <v>408.25</v>
      </c>
      <c r="P8" s="19">
        <v>5155</v>
      </c>
    </row>
    <row r="9" spans="1:16" s="11" customFormat="1">
      <c r="A9" s="34" t="s">
        <v>19</v>
      </c>
      <c r="B9" s="19" t="s">
        <v>20</v>
      </c>
      <c r="C9" s="19">
        <v>6900</v>
      </c>
      <c r="D9" s="19">
        <v>2300</v>
      </c>
      <c r="E9" s="19">
        <v>4600</v>
      </c>
      <c r="F9" s="19">
        <v>1150</v>
      </c>
      <c r="G9" s="19">
        <v>8050</v>
      </c>
      <c r="H9" s="19">
        <v>0</v>
      </c>
      <c r="I9" s="19">
        <v>0</v>
      </c>
      <c r="J9" s="19">
        <v>762.74</v>
      </c>
      <c r="K9" s="19">
        <v>130.32</v>
      </c>
      <c r="L9" s="19">
        <v>762.74</v>
      </c>
      <c r="M9" s="19">
        <v>0</v>
      </c>
      <c r="N9" s="19">
        <v>-0.06</v>
      </c>
      <c r="O9" s="19">
        <v>893</v>
      </c>
      <c r="P9" s="19">
        <v>7157</v>
      </c>
    </row>
    <row r="10" spans="1:16" s="36" customFormat="1">
      <c r="A10" s="35" t="s">
        <v>21</v>
      </c>
      <c r="C10" s="18" t="s">
        <v>22</v>
      </c>
      <c r="D10" s="36" t="s">
        <v>22</v>
      </c>
      <c r="E10" s="36" t="s">
        <v>22</v>
      </c>
      <c r="F10" s="36" t="s">
        <v>22</v>
      </c>
      <c r="G10" s="36" t="s">
        <v>22</v>
      </c>
      <c r="H10" s="36" t="s">
        <v>22</v>
      </c>
      <c r="I10" s="36" t="s">
        <v>22</v>
      </c>
      <c r="J10" s="36" t="s">
        <v>22</v>
      </c>
      <c r="K10" s="36" t="s">
        <v>22</v>
      </c>
      <c r="L10" s="36" t="s">
        <v>22</v>
      </c>
      <c r="M10" s="36" t="s">
        <v>22</v>
      </c>
      <c r="N10" s="36" t="s">
        <v>22</v>
      </c>
      <c r="O10" s="36" t="s">
        <v>22</v>
      </c>
      <c r="P10" s="36" t="s">
        <v>22</v>
      </c>
    </row>
    <row r="11" spans="1:16" s="11" customFormat="1">
      <c r="A11" s="37"/>
      <c r="C11" s="10">
        <f>SUM(C8:C10)</f>
        <v>11668.5</v>
      </c>
      <c r="D11" s="10">
        <f t="shared" ref="D11:P11" si="0">SUM(D8:D10)</f>
        <v>3889.5</v>
      </c>
      <c r="E11" s="10">
        <f t="shared" si="0"/>
        <v>7779</v>
      </c>
      <c r="F11" s="10">
        <f t="shared" si="0"/>
        <v>1944.75</v>
      </c>
      <c r="G11" s="10">
        <f t="shared" si="0"/>
        <v>13613.25</v>
      </c>
      <c r="H11" s="10">
        <f t="shared" si="0"/>
        <v>0</v>
      </c>
      <c r="I11" s="10">
        <f t="shared" si="0"/>
        <v>0</v>
      </c>
      <c r="J11" s="10">
        <f t="shared" si="0"/>
        <v>1147.6199999999999</v>
      </c>
      <c r="K11" s="10">
        <f t="shared" si="0"/>
        <v>153.70999999999998</v>
      </c>
      <c r="L11" s="10">
        <f t="shared" si="0"/>
        <v>1147.6199999999999</v>
      </c>
      <c r="M11" s="10">
        <f t="shared" si="0"/>
        <v>0</v>
      </c>
      <c r="N11" s="10">
        <f t="shared" si="0"/>
        <v>-0.08</v>
      </c>
      <c r="O11" s="10">
        <f t="shared" si="0"/>
        <v>1301.25</v>
      </c>
      <c r="P11" s="10">
        <f t="shared" si="0"/>
        <v>12312</v>
      </c>
    </row>
    <row r="12" spans="1:16" s="11" customFormat="1">
      <c r="A12" s="37"/>
    </row>
    <row r="13" spans="1:16" s="11" customFormat="1">
      <c r="A13" s="38" t="s">
        <v>23</v>
      </c>
      <c r="B13" s="39"/>
      <c r="C13" s="14"/>
    </row>
    <row r="14" spans="1:16" s="11" customFormat="1">
      <c r="A14" s="34" t="s">
        <v>24</v>
      </c>
      <c r="B14" s="19" t="s">
        <v>25</v>
      </c>
      <c r="C14" s="19">
        <v>5420.55</v>
      </c>
      <c r="D14" s="19">
        <v>2890.96</v>
      </c>
      <c r="E14" s="19">
        <v>2529.59</v>
      </c>
      <c r="F14" s="19">
        <v>632.4</v>
      </c>
      <c r="G14" s="19">
        <v>6052.95</v>
      </c>
      <c r="H14" s="19">
        <v>0</v>
      </c>
      <c r="I14" s="19">
        <v>0</v>
      </c>
      <c r="J14" s="19">
        <v>489.21</v>
      </c>
      <c r="K14" s="19">
        <v>0</v>
      </c>
      <c r="L14" s="19">
        <v>489.21</v>
      </c>
      <c r="M14" s="19">
        <v>0</v>
      </c>
      <c r="N14" s="19">
        <v>-0.06</v>
      </c>
      <c r="O14" s="19">
        <v>489.15</v>
      </c>
      <c r="P14" s="19">
        <v>5563.8</v>
      </c>
    </row>
    <row r="15" spans="1:16" s="11" customFormat="1">
      <c r="A15" s="34" t="s">
        <v>26</v>
      </c>
      <c r="B15" s="19" t="s">
        <v>27</v>
      </c>
      <c r="C15" s="19">
        <v>4500</v>
      </c>
      <c r="D15" s="19">
        <v>1500</v>
      </c>
      <c r="E15" s="19">
        <v>3000</v>
      </c>
      <c r="F15" s="19">
        <v>750</v>
      </c>
      <c r="G15" s="19">
        <v>5250</v>
      </c>
      <c r="H15" s="19">
        <v>0</v>
      </c>
      <c r="I15" s="19">
        <v>0</v>
      </c>
      <c r="J15" s="19">
        <v>354.46</v>
      </c>
      <c r="K15" s="19">
        <v>6.17</v>
      </c>
      <c r="L15" s="19">
        <v>354.46</v>
      </c>
      <c r="M15" s="19">
        <v>2000</v>
      </c>
      <c r="N15" s="19">
        <v>0.17</v>
      </c>
      <c r="O15" s="19">
        <v>2360.8000000000002</v>
      </c>
      <c r="P15" s="19">
        <v>2889.2</v>
      </c>
    </row>
    <row r="16" spans="1:16" s="11" customFormat="1">
      <c r="A16" s="34" t="s">
        <v>28</v>
      </c>
      <c r="B16" s="19" t="s">
        <v>29</v>
      </c>
      <c r="C16" s="19">
        <v>3600</v>
      </c>
      <c r="D16" s="19">
        <v>2400</v>
      </c>
      <c r="E16" s="19">
        <v>1200</v>
      </c>
      <c r="F16" s="19">
        <v>300</v>
      </c>
      <c r="G16" s="19">
        <v>3900</v>
      </c>
      <c r="H16" s="19">
        <v>-107.37</v>
      </c>
      <c r="I16" s="19">
        <v>0</v>
      </c>
      <c r="J16" s="19">
        <v>256.54000000000002</v>
      </c>
      <c r="K16" s="19">
        <v>0</v>
      </c>
      <c r="L16" s="19">
        <v>149.16999999999999</v>
      </c>
      <c r="M16" s="19">
        <v>0</v>
      </c>
      <c r="N16" s="19">
        <v>0.03</v>
      </c>
      <c r="O16" s="19">
        <v>149.19999999999999</v>
      </c>
      <c r="P16" s="19">
        <v>3750.8</v>
      </c>
    </row>
    <row r="17" spans="1:16" s="36" customFormat="1">
      <c r="A17" s="35" t="s">
        <v>21</v>
      </c>
      <c r="C17" s="18" t="s">
        <v>22</v>
      </c>
      <c r="D17" s="36" t="s">
        <v>22</v>
      </c>
      <c r="E17" s="36" t="s">
        <v>22</v>
      </c>
      <c r="F17" s="36" t="s">
        <v>22</v>
      </c>
      <c r="G17" s="36" t="s">
        <v>22</v>
      </c>
      <c r="H17" s="36" t="s">
        <v>22</v>
      </c>
      <c r="I17" s="36" t="s">
        <v>22</v>
      </c>
      <c r="J17" s="36" t="s">
        <v>22</v>
      </c>
      <c r="K17" s="36" t="s">
        <v>22</v>
      </c>
      <c r="L17" s="36" t="s">
        <v>22</v>
      </c>
      <c r="M17" s="36" t="s">
        <v>22</v>
      </c>
      <c r="N17" s="36" t="s">
        <v>22</v>
      </c>
      <c r="O17" s="36" t="s">
        <v>22</v>
      </c>
      <c r="P17" s="36" t="s">
        <v>22</v>
      </c>
    </row>
    <row r="18" spans="1:16" s="11" customFormat="1">
      <c r="A18" s="37"/>
      <c r="C18" s="10">
        <f>SUM(C14:C17)</f>
        <v>13520.55</v>
      </c>
      <c r="D18" s="10">
        <f t="shared" ref="D18:P18" si="1">SUM(D14:D17)</f>
        <v>6790.96</v>
      </c>
      <c r="E18" s="10">
        <f t="shared" si="1"/>
        <v>6729.59</v>
      </c>
      <c r="F18" s="10">
        <f t="shared" si="1"/>
        <v>1682.4</v>
      </c>
      <c r="G18" s="10">
        <f t="shared" si="1"/>
        <v>15202.95</v>
      </c>
      <c r="H18" s="10">
        <f t="shared" si="1"/>
        <v>-107.37</v>
      </c>
      <c r="I18" s="10">
        <f t="shared" si="1"/>
        <v>0</v>
      </c>
      <c r="J18" s="10">
        <f t="shared" si="1"/>
        <v>1100.21</v>
      </c>
      <c r="K18" s="10">
        <f t="shared" si="1"/>
        <v>6.17</v>
      </c>
      <c r="L18" s="10">
        <f t="shared" si="1"/>
        <v>992.83999999999992</v>
      </c>
      <c r="M18" s="10">
        <f t="shared" si="1"/>
        <v>2000</v>
      </c>
      <c r="N18" s="10">
        <f t="shared" si="1"/>
        <v>0.14000000000000001</v>
      </c>
      <c r="O18" s="10">
        <f t="shared" si="1"/>
        <v>2999.15</v>
      </c>
      <c r="P18" s="10">
        <f t="shared" si="1"/>
        <v>12203.8</v>
      </c>
    </row>
    <row r="19" spans="1:16" s="11" customFormat="1">
      <c r="A19" s="37"/>
    </row>
    <row r="20" spans="1:16" s="11" customFormat="1" ht="15">
      <c r="A20" s="38" t="s">
        <v>30</v>
      </c>
      <c r="B20" s="39"/>
      <c r="C20" s="12"/>
    </row>
    <row r="21" spans="1:16" s="11" customFormat="1">
      <c r="A21" s="34" t="s">
        <v>31</v>
      </c>
      <c r="B21" s="19" t="s">
        <v>32</v>
      </c>
      <c r="C21" s="19">
        <v>2593.0500000000002</v>
      </c>
      <c r="D21" s="19">
        <v>864.35</v>
      </c>
      <c r="E21" s="19">
        <v>1728.7</v>
      </c>
      <c r="F21" s="19">
        <v>432.18</v>
      </c>
      <c r="G21" s="19">
        <v>3025.23</v>
      </c>
      <c r="H21" s="19">
        <v>-160.30000000000001</v>
      </c>
      <c r="I21" s="19">
        <v>-8.59</v>
      </c>
      <c r="J21" s="19">
        <v>151.71</v>
      </c>
      <c r="K21" s="19">
        <v>0</v>
      </c>
      <c r="L21" s="19">
        <v>0</v>
      </c>
      <c r="M21" s="19">
        <v>0</v>
      </c>
      <c r="N21" s="19">
        <v>0.02</v>
      </c>
      <c r="O21" s="19">
        <v>-8.57</v>
      </c>
      <c r="P21" s="19">
        <v>3033.8</v>
      </c>
    </row>
    <row r="22" spans="1:16" s="11" customFormat="1">
      <c r="A22" s="34" t="s">
        <v>33</v>
      </c>
      <c r="B22" s="19" t="s">
        <v>34</v>
      </c>
      <c r="C22" s="19">
        <v>2593.0500000000002</v>
      </c>
      <c r="D22" s="19">
        <v>864.35</v>
      </c>
      <c r="E22" s="19">
        <v>1728.7</v>
      </c>
      <c r="F22" s="19">
        <v>432.18</v>
      </c>
      <c r="G22" s="19">
        <v>3025.23</v>
      </c>
      <c r="H22" s="19">
        <v>-160.30000000000001</v>
      </c>
      <c r="I22" s="19">
        <v>-8.59</v>
      </c>
      <c r="J22" s="19">
        <v>151.71</v>
      </c>
      <c r="K22" s="19">
        <v>0</v>
      </c>
      <c r="L22" s="19">
        <v>0</v>
      </c>
      <c r="M22" s="19">
        <v>0</v>
      </c>
      <c r="N22" s="19">
        <v>-0.18</v>
      </c>
      <c r="O22" s="19">
        <v>-8.77</v>
      </c>
      <c r="P22" s="19">
        <v>3034</v>
      </c>
    </row>
    <row r="23" spans="1:16" s="11" customFormat="1">
      <c r="A23" s="34" t="s">
        <v>35</v>
      </c>
      <c r="B23" s="19" t="s">
        <v>36</v>
      </c>
      <c r="C23" s="19">
        <v>2903.4</v>
      </c>
      <c r="D23" s="19">
        <v>967.8</v>
      </c>
      <c r="E23" s="19">
        <v>1935.6</v>
      </c>
      <c r="F23" s="19">
        <v>483.9</v>
      </c>
      <c r="G23" s="19">
        <v>3387.3</v>
      </c>
      <c r="H23" s="19">
        <v>-145.38</v>
      </c>
      <c r="I23" s="19">
        <v>0</v>
      </c>
      <c r="J23" s="19">
        <v>180.75</v>
      </c>
      <c r="K23" s="19">
        <v>0</v>
      </c>
      <c r="L23" s="19">
        <v>35.380000000000003</v>
      </c>
      <c r="M23" s="19">
        <v>0</v>
      </c>
      <c r="N23" s="19">
        <v>-0.08</v>
      </c>
      <c r="O23" s="19">
        <v>35.299999999999997</v>
      </c>
      <c r="P23" s="19">
        <v>3352</v>
      </c>
    </row>
    <row r="24" spans="1:16" s="11" customFormat="1">
      <c r="A24" s="34" t="s">
        <v>37</v>
      </c>
      <c r="B24" s="19" t="s">
        <v>38</v>
      </c>
      <c r="C24" s="19">
        <v>2722.65</v>
      </c>
      <c r="D24" s="19">
        <v>907.55</v>
      </c>
      <c r="E24" s="19">
        <v>1815.1</v>
      </c>
      <c r="F24" s="19">
        <v>453.77</v>
      </c>
      <c r="G24" s="19">
        <v>3176.42</v>
      </c>
      <c r="H24" s="19">
        <v>-145.38</v>
      </c>
      <c r="I24" s="19">
        <v>0</v>
      </c>
      <c r="J24" s="19">
        <v>161.09</v>
      </c>
      <c r="K24" s="19">
        <v>0</v>
      </c>
      <c r="L24" s="19">
        <v>15.71</v>
      </c>
      <c r="M24" s="19">
        <v>0</v>
      </c>
      <c r="N24" s="19">
        <v>-0.09</v>
      </c>
      <c r="O24" s="19">
        <v>15.62</v>
      </c>
      <c r="P24" s="19">
        <v>3160.8</v>
      </c>
    </row>
    <row r="25" spans="1:16" s="11" customFormat="1">
      <c r="A25" s="34" t="s">
        <v>39</v>
      </c>
      <c r="B25" s="19" t="s">
        <v>40</v>
      </c>
      <c r="C25" s="19">
        <v>2593.0500000000002</v>
      </c>
      <c r="D25" s="19">
        <v>2593.0500000000002</v>
      </c>
      <c r="E25" s="19">
        <v>0</v>
      </c>
      <c r="F25" s="19">
        <v>0</v>
      </c>
      <c r="G25" s="19">
        <v>2593.0500000000002</v>
      </c>
      <c r="H25" s="19">
        <v>-160.30000000000001</v>
      </c>
      <c r="I25" s="19">
        <v>-8.59</v>
      </c>
      <c r="J25" s="19">
        <v>151.71</v>
      </c>
      <c r="K25" s="19">
        <v>0</v>
      </c>
      <c r="L25" s="19">
        <v>0</v>
      </c>
      <c r="M25" s="19">
        <v>0</v>
      </c>
      <c r="N25" s="19">
        <v>-0.16</v>
      </c>
      <c r="O25" s="19">
        <v>-8.75</v>
      </c>
      <c r="P25" s="19">
        <v>2601.8000000000002</v>
      </c>
    </row>
    <row r="26" spans="1:16" s="11" customFormat="1">
      <c r="A26" s="34" t="s">
        <v>41</v>
      </c>
      <c r="B26" s="19" t="s">
        <v>42</v>
      </c>
      <c r="C26" s="19">
        <v>2593.0500000000002</v>
      </c>
      <c r="D26" s="19">
        <v>864.35</v>
      </c>
      <c r="E26" s="19">
        <v>1728.7</v>
      </c>
      <c r="F26" s="19">
        <v>432.18</v>
      </c>
      <c r="G26" s="19">
        <v>3025.23</v>
      </c>
      <c r="H26" s="19">
        <v>-160.30000000000001</v>
      </c>
      <c r="I26" s="19">
        <v>-8.59</v>
      </c>
      <c r="J26" s="19">
        <v>151.71</v>
      </c>
      <c r="K26" s="19">
        <v>0</v>
      </c>
      <c r="L26" s="19">
        <v>0</v>
      </c>
      <c r="M26" s="19">
        <v>0</v>
      </c>
      <c r="N26" s="19">
        <v>-0.18</v>
      </c>
      <c r="O26" s="19">
        <v>-8.77</v>
      </c>
      <c r="P26" s="19">
        <v>3034</v>
      </c>
    </row>
    <row r="27" spans="1:16" s="11" customFormat="1">
      <c r="A27" s="34" t="s">
        <v>43</v>
      </c>
      <c r="B27" s="19" t="s">
        <v>44</v>
      </c>
      <c r="C27" s="19">
        <v>2593.0500000000002</v>
      </c>
      <c r="D27" s="19">
        <v>864.35</v>
      </c>
      <c r="E27" s="19">
        <v>1728.7</v>
      </c>
      <c r="F27" s="19">
        <v>432.18</v>
      </c>
      <c r="G27" s="19">
        <v>3025.23</v>
      </c>
      <c r="H27" s="19">
        <v>-160.30000000000001</v>
      </c>
      <c r="I27" s="19">
        <v>-8.59</v>
      </c>
      <c r="J27" s="19">
        <v>151.71</v>
      </c>
      <c r="K27" s="19">
        <v>0</v>
      </c>
      <c r="L27" s="19">
        <v>0</v>
      </c>
      <c r="M27" s="19">
        <v>0</v>
      </c>
      <c r="N27" s="19">
        <v>0.22</v>
      </c>
      <c r="O27" s="19">
        <v>-8.3699999999999992</v>
      </c>
      <c r="P27" s="19">
        <v>3033.6</v>
      </c>
    </row>
    <row r="28" spans="1:16" s="11" customFormat="1">
      <c r="A28" s="34" t="s">
        <v>45</v>
      </c>
      <c r="B28" s="19" t="s">
        <v>46</v>
      </c>
      <c r="C28" s="19">
        <v>2722.65</v>
      </c>
      <c r="D28" s="19">
        <v>907.55</v>
      </c>
      <c r="E28" s="19">
        <v>1815.1</v>
      </c>
      <c r="F28" s="19">
        <v>453.77</v>
      </c>
      <c r="G28" s="19">
        <v>3176.42</v>
      </c>
      <c r="H28" s="19">
        <v>-145.38</v>
      </c>
      <c r="I28" s="19">
        <v>0</v>
      </c>
      <c r="J28" s="19">
        <v>161.09</v>
      </c>
      <c r="K28" s="19">
        <v>0</v>
      </c>
      <c r="L28" s="19">
        <v>15.71</v>
      </c>
      <c r="M28" s="19">
        <v>0</v>
      </c>
      <c r="N28" s="19">
        <v>-0.09</v>
      </c>
      <c r="O28" s="19">
        <v>15.62</v>
      </c>
      <c r="P28" s="19">
        <v>3160.8</v>
      </c>
    </row>
    <row r="29" spans="1:16" s="11" customFormat="1">
      <c r="A29" s="34" t="s">
        <v>47</v>
      </c>
      <c r="B29" s="19" t="s">
        <v>48</v>
      </c>
      <c r="C29" s="19">
        <v>2593.0500000000002</v>
      </c>
      <c r="D29" s="19">
        <v>864.35</v>
      </c>
      <c r="E29" s="19">
        <v>1728.7</v>
      </c>
      <c r="F29" s="19">
        <v>432.18</v>
      </c>
      <c r="G29" s="19">
        <v>3025.23</v>
      </c>
      <c r="H29" s="19">
        <v>-160.30000000000001</v>
      </c>
      <c r="I29" s="19">
        <v>-8.59</v>
      </c>
      <c r="J29" s="19">
        <v>151.71</v>
      </c>
      <c r="K29" s="19">
        <v>0</v>
      </c>
      <c r="L29" s="19">
        <v>0</v>
      </c>
      <c r="M29" s="19">
        <v>0</v>
      </c>
      <c r="N29" s="19">
        <v>0.02</v>
      </c>
      <c r="O29" s="19">
        <v>-8.57</v>
      </c>
      <c r="P29" s="19">
        <v>3033.8</v>
      </c>
    </row>
    <row r="30" spans="1:16" s="11" customFormat="1">
      <c r="A30" s="34" t="s">
        <v>49</v>
      </c>
      <c r="B30" s="19" t="s">
        <v>50</v>
      </c>
      <c r="C30" s="19">
        <v>5420.55</v>
      </c>
      <c r="D30" s="19">
        <v>1806.85</v>
      </c>
      <c r="E30" s="19">
        <v>3613.7</v>
      </c>
      <c r="F30" s="19">
        <v>903.42</v>
      </c>
      <c r="G30" s="19">
        <v>6323.97</v>
      </c>
      <c r="H30" s="19">
        <v>0</v>
      </c>
      <c r="I30" s="19">
        <v>0</v>
      </c>
      <c r="J30" s="19">
        <v>489.21</v>
      </c>
      <c r="K30" s="19">
        <v>58.17</v>
      </c>
      <c r="L30" s="19">
        <v>489.21</v>
      </c>
      <c r="M30" s="19">
        <v>0</v>
      </c>
      <c r="N30" s="19">
        <v>-0.01</v>
      </c>
      <c r="O30" s="19">
        <v>547.37</v>
      </c>
      <c r="P30" s="19">
        <v>5776.6</v>
      </c>
    </row>
    <row r="31" spans="1:16" s="11" customFormat="1">
      <c r="A31" s="34" t="s">
        <v>51</v>
      </c>
      <c r="B31" s="19" t="s">
        <v>52</v>
      </c>
      <c r="C31" s="19">
        <v>2593.0500000000002</v>
      </c>
      <c r="D31" s="19">
        <v>864.35</v>
      </c>
      <c r="E31" s="19">
        <v>1728.7</v>
      </c>
      <c r="F31" s="19">
        <v>432.18</v>
      </c>
      <c r="G31" s="19">
        <v>3025.23</v>
      </c>
      <c r="H31" s="19">
        <v>-160.30000000000001</v>
      </c>
      <c r="I31" s="19">
        <v>-8.59</v>
      </c>
      <c r="J31" s="19">
        <v>151.71</v>
      </c>
      <c r="K31" s="19">
        <v>0</v>
      </c>
      <c r="L31" s="19">
        <v>0</v>
      </c>
      <c r="M31" s="19">
        <v>0</v>
      </c>
      <c r="N31" s="19">
        <v>0.22</v>
      </c>
      <c r="O31" s="19">
        <v>-8.3699999999999992</v>
      </c>
      <c r="P31" s="19">
        <v>3033.6</v>
      </c>
    </row>
    <row r="32" spans="1:16" s="11" customFormat="1">
      <c r="A32" s="34" t="s">
        <v>53</v>
      </c>
      <c r="B32" s="19" t="s">
        <v>54</v>
      </c>
      <c r="C32" s="19">
        <v>2593.0500000000002</v>
      </c>
      <c r="D32" s="19">
        <v>864.35</v>
      </c>
      <c r="E32" s="19">
        <v>1728.7</v>
      </c>
      <c r="F32" s="19">
        <v>432.18</v>
      </c>
      <c r="G32" s="19">
        <v>3025.23</v>
      </c>
      <c r="H32" s="19">
        <v>-160.30000000000001</v>
      </c>
      <c r="I32" s="19">
        <v>-8.59</v>
      </c>
      <c r="J32" s="19">
        <v>151.71</v>
      </c>
      <c r="K32" s="19">
        <v>0</v>
      </c>
      <c r="L32" s="19">
        <v>0</v>
      </c>
      <c r="M32" s="19">
        <v>0</v>
      </c>
      <c r="N32" s="19">
        <v>-0.18</v>
      </c>
      <c r="O32" s="19">
        <v>-8.77</v>
      </c>
      <c r="P32" s="19">
        <v>3034</v>
      </c>
    </row>
    <row r="33" spans="1:16" s="11" customFormat="1">
      <c r="A33" s="34" t="s">
        <v>55</v>
      </c>
      <c r="B33" s="19" t="s">
        <v>56</v>
      </c>
      <c r="C33" s="19">
        <v>2593.0500000000002</v>
      </c>
      <c r="D33" s="19">
        <v>864.35</v>
      </c>
      <c r="E33" s="19">
        <v>1728.7</v>
      </c>
      <c r="F33" s="19">
        <v>432.18</v>
      </c>
      <c r="G33" s="19">
        <v>3025.23</v>
      </c>
      <c r="H33" s="19">
        <v>-160.30000000000001</v>
      </c>
      <c r="I33" s="19">
        <v>-8.59</v>
      </c>
      <c r="J33" s="19">
        <v>151.71</v>
      </c>
      <c r="K33" s="19">
        <v>0</v>
      </c>
      <c r="L33" s="19">
        <v>0</v>
      </c>
      <c r="M33" s="19">
        <v>0</v>
      </c>
      <c r="N33" s="19">
        <v>-0.18</v>
      </c>
      <c r="O33" s="19">
        <v>-8.77</v>
      </c>
      <c r="P33" s="19">
        <v>3034</v>
      </c>
    </row>
    <row r="34" spans="1:16" s="11" customFormat="1">
      <c r="A34" s="34" t="s">
        <v>57</v>
      </c>
      <c r="B34" s="19" t="s">
        <v>58</v>
      </c>
      <c r="C34" s="19">
        <v>2593.0500000000002</v>
      </c>
      <c r="D34" s="19">
        <v>864.35</v>
      </c>
      <c r="E34" s="19">
        <v>1728.7</v>
      </c>
      <c r="F34" s="19">
        <v>432.18</v>
      </c>
      <c r="G34" s="19">
        <v>3025.23</v>
      </c>
      <c r="H34" s="19">
        <v>-160.30000000000001</v>
      </c>
      <c r="I34" s="19">
        <v>-8.59</v>
      </c>
      <c r="J34" s="19">
        <v>151.71</v>
      </c>
      <c r="K34" s="19">
        <v>0</v>
      </c>
      <c r="L34" s="19">
        <v>0</v>
      </c>
      <c r="M34" s="19">
        <v>0</v>
      </c>
      <c r="N34" s="19">
        <v>0.02</v>
      </c>
      <c r="O34" s="19">
        <v>-8.57</v>
      </c>
      <c r="P34" s="19">
        <v>3033.8</v>
      </c>
    </row>
    <row r="35" spans="1:16" s="11" customFormat="1">
      <c r="A35" s="34" t="s">
        <v>59</v>
      </c>
      <c r="B35" s="19" t="s">
        <v>60</v>
      </c>
      <c r="C35" s="19">
        <v>2593.0500000000002</v>
      </c>
      <c r="D35" s="19">
        <v>864.35</v>
      </c>
      <c r="E35" s="19">
        <v>1728.7</v>
      </c>
      <c r="F35" s="19">
        <v>432.18</v>
      </c>
      <c r="G35" s="19">
        <v>3025.23</v>
      </c>
      <c r="H35" s="19">
        <v>-160.30000000000001</v>
      </c>
      <c r="I35" s="19">
        <v>-8.59</v>
      </c>
      <c r="J35" s="19">
        <v>151.71</v>
      </c>
      <c r="K35" s="19">
        <v>0</v>
      </c>
      <c r="L35" s="19">
        <v>0</v>
      </c>
      <c r="M35" s="19">
        <v>0</v>
      </c>
      <c r="N35" s="19">
        <v>-0.18</v>
      </c>
      <c r="O35" s="19">
        <v>-8.77</v>
      </c>
      <c r="P35" s="19">
        <v>3034</v>
      </c>
    </row>
    <row r="36" spans="1:16" s="36" customFormat="1">
      <c r="A36" s="35" t="s">
        <v>21</v>
      </c>
      <c r="C36" s="18" t="s">
        <v>22</v>
      </c>
      <c r="D36" s="36" t="s">
        <v>22</v>
      </c>
      <c r="E36" s="36" t="s">
        <v>22</v>
      </c>
      <c r="F36" s="36" t="s">
        <v>22</v>
      </c>
      <c r="G36" s="36" t="s">
        <v>22</v>
      </c>
      <c r="H36" s="36" t="s">
        <v>22</v>
      </c>
      <c r="I36" s="36" t="s">
        <v>22</v>
      </c>
      <c r="J36" s="36" t="s">
        <v>22</v>
      </c>
      <c r="K36" s="36" t="s">
        <v>22</v>
      </c>
      <c r="L36" s="36" t="s">
        <v>22</v>
      </c>
      <c r="M36" s="36" t="s">
        <v>22</v>
      </c>
      <c r="N36" s="36" t="s">
        <v>22</v>
      </c>
      <c r="O36" s="36" t="s">
        <v>22</v>
      </c>
      <c r="P36" s="36" t="s">
        <v>22</v>
      </c>
    </row>
    <row r="37" spans="1:16" s="11" customFormat="1">
      <c r="A37" s="37"/>
      <c r="C37" s="10">
        <f>SUM(C21:C36)</f>
        <v>42292.80000000001</v>
      </c>
      <c r="D37" s="10">
        <f t="shared" ref="D37:P37" si="2">SUM(D21:D36)</f>
        <v>15826.300000000003</v>
      </c>
      <c r="E37" s="10">
        <f t="shared" si="2"/>
        <v>26466.500000000007</v>
      </c>
      <c r="F37" s="10">
        <f t="shared" si="2"/>
        <v>6616.6600000000008</v>
      </c>
      <c r="G37" s="10">
        <f t="shared" si="2"/>
        <v>48909.460000000014</v>
      </c>
      <c r="H37" s="10">
        <f t="shared" si="2"/>
        <v>-2199.4399999999996</v>
      </c>
      <c r="I37" s="10">
        <f t="shared" si="2"/>
        <v>-94.490000000000023</v>
      </c>
      <c r="J37" s="10">
        <f t="shared" si="2"/>
        <v>2660.9500000000003</v>
      </c>
      <c r="K37" s="10">
        <f t="shared" si="2"/>
        <v>58.17</v>
      </c>
      <c r="L37" s="10">
        <f t="shared" si="2"/>
        <v>556.01</v>
      </c>
      <c r="M37" s="10">
        <f t="shared" si="2"/>
        <v>0</v>
      </c>
      <c r="N37" s="10">
        <f t="shared" si="2"/>
        <v>-0.82999999999999985</v>
      </c>
      <c r="O37" s="10">
        <f t="shared" si="2"/>
        <v>518.86</v>
      </c>
      <c r="P37" s="10">
        <f t="shared" si="2"/>
        <v>48390.6</v>
      </c>
    </row>
    <row r="38" spans="1:16" s="11" customFormat="1">
      <c r="A38" s="37"/>
    </row>
    <row r="39" spans="1:16" s="11" customFormat="1" ht="15">
      <c r="A39" s="38" t="s">
        <v>61</v>
      </c>
      <c r="B39" s="39"/>
      <c r="C39" s="12"/>
    </row>
    <row r="40" spans="1:16" s="11" customFormat="1">
      <c r="A40" s="34" t="s">
        <v>62</v>
      </c>
      <c r="B40" s="19" t="s">
        <v>63</v>
      </c>
      <c r="C40" s="19">
        <v>2593.0500000000002</v>
      </c>
      <c r="D40" s="19">
        <v>864.35</v>
      </c>
      <c r="E40" s="19">
        <v>1728.7</v>
      </c>
      <c r="F40" s="19">
        <v>432.18</v>
      </c>
      <c r="G40" s="19">
        <v>3025.23</v>
      </c>
      <c r="H40" s="19">
        <v>-160.30000000000001</v>
      </c>
      <c r="I40" s="19">
        <v>-8.59</v>
      </c>
      <c r="J40" s="19">
        <v>151.71</v>
      </c>
      <c r="K40" s="19">
        <v>0</v>
      </c>
      <c r="L40" s="19">
        <v>0</v>
      </c>
      <c r="M40" s="19">
        <v>0</v>
      </c>
      <c r="N40" s="19">
        <v>0.02</v>
      </c>
      <c r="O40" s="19">
        <v>-8.57</v>
      </c>
      <c r="P40" s="19">
        <v>3033.8</v>
      </c>
    </row>
    <row r="41" spans="1:16" s="11" customFormat="1">
      <c r="A41" s="34" t="s">
        <v>64</v>
      </c>
      <c r="B41" s="19" t="s">
        <v>65</v>
      </c>
      <c r="C41" s="19">
        <v>2593.0500000000002</v>
      </c>
      <c r="D41" s="19">
        <v>864.35</v>
      </c>
      <c r="E41" s="19">
        <v>1728.7</v>
      </c>
      <c r="F41" s="19">
        <v>432.18</v>
      </c>
      <c r="G41" s="19">
        <v>3025.23</v>
      </c>
      <c r="H41" s="19">
        <v>-160.30000000000001</v>
      </c>
      <c r="I41" s="19">
        <v>-8.59</v>
      </c>
      <c r="J41" s="19">
        <v>151.71</v>
      </c>
      <c r="K41" s="19">
        <v>0</v>
      </c>
      <c r="L41" s="19">
        <v>0</v>
      </c>
      <c r="M41" s="19">
        <v>0</v>
      </c>
      <c r="N41" s="19">
        <v>0.02</v>
      </c>
      <c r="O41" s="19">
        <v>-8.57</v>
      </c>
      <c r="P41" s="19">
        <v>3033.8</v>
      </c>
    </row>
    <row r="42" spans="1:16" s="11" customFormat="1">
      <c r="A42" s="34" t="s">
        <v>66</v>
      </c>
      <c r="B42" s="19" t="s">
        <v>67</v>
      </c>
      <c r="C42" s="19">
        <v>3000</v>
      </c>
      <c r="D42" s="19">
        <v>1000</v>
      </c>
      <c r="E42" s="19">
        <v>2000</v>
      </c>
      <c r="F42" s="19">
        <v>500</v>
      </c>
      <c r="G42" s="19">
        <v>3500</v>
      </c>
      <c r="H42" s="19">
        <v>-145.38</v>
      </c>
      <c r="I42" s="19">
        <v>0</v>
      </c>
      <c r="J42" s="19">
        <v>191.26</v>
      </c>
      <c r="K42" s="19">
        <v>0</v>
      </c>
      <c r="L42" s="19">
        <v>45.89</v>
      </c>
      <c r="M42" s="19">
        <v>0</v>
      </c>
      <c r="N42" s="19">
        <v>0.11</v>
      </c>
      <c r="O42" s="19">
        <v>46</v>
      </c>
      <c r="P42" s="19">
        <v>3454</v>
      </c>
    </row>
    <row r="43" spans="1:16" s="11" customFormat="1">
      <c r="A43" s="34" t="s">
        <v>68</v>
      </c>
      <c r="B43" s="19" t="s">
        <v>69</v>
      </c>
      <c r="C43" s="19">
        <v>2722.65</v>
      </c>
      <c r="D43" s="19">
        <v>907.55</v>
      </c>
      <c r="E43" s="19">
        <v>1815.1</v>
      </c>
      <c r="F43" s="19">
        <v>453.77</v>
      </c>
      <c r="G43" s="19">
        <v>3176.42</v>
      </c>
      <c r="H43" s="19">
        <v>-145.38</v>
      </c>
      <c r="I43" s="19">
        <v>0</v>
      </c>
      <c r="J43" s="19">
        <v>161.09</v>
      </c>
      <c r="K43" s="19">
        <v>0</v>
      </c>
      <c r="L43" s="19">
        <v>15.71</v>
      </c>
      <c r="M43" s="19">
        <v>0</v>
      </c>
      <c r="N43" s="19">
        <v>0.11</v>
      </c>
      <c r="O43" s="19">
        <v>15.82</v>
      </c>
      <c r="P43" s="19">
        <v>3160.6</v>
      </c>
    </row>
    <row r="44" spans="1:16" s="11" customFormat="1">
      <c r="A44" s="34" t="s">
        <v>70</v>
      </c>
      <c r="B44" s="19" t="s">
        <v>71</v>
      </c>
      <c r="C44" s="19">
        <v>2722.65</v>
      </c>
      <c r="D44" s="19">
        <v>907.55</v>
      </c>
      <c r="E44" s="19">
        <v>1815.1</v>
      </c>
      <c r="F44" s="19">
        <v>453.77</v>
      </c>
      <c r="G44" s="19">
        <v>3176.42</v>
      </c>
      <c r="H44" s="19">
        <v>-145.38</v>
      </c>
      <c r="I44" s="19">
        <v>0</v>
      </c>
      <c r="J44" s="19">
        <v>161.09</v>
      </c>
      <c r="K44" s="19">
        <v>0</v>
      </c>
      <c r="L44" s="19">
        <v>15.71</v>
      </c>
      <c r="M44" s="19">
        <v>0</v>
      </c>
      <c r="N44" s="19">
        <v>-0.09</v>
      </c>
      <c r="O44" s="19">
        <v>15.62</v>
      </c>
      <c r="P44" s="19">
        <v>3160.8</v>
      </c>
    </row>
    <row r="45" spans="1:16" s="11" customFormat="1">
      <c r="A45" s="34" t="s">
        <v>72</v>
      </c>
      <c r="B45" s="19" t="s">
        <v>73</v>
      </c>
      <c r="C45" s="19">
        <v>2722.65</v>
      </c>
      <c r="D45" s="19">
        <v>907.55</v>
      </c>
      <c r="E45" s="19">
        <v>1089.06</v>
      </c>
      <c r="F45" s="19">
        <v>272.26</v>
      </c>
      <c r="G45" s="19">
        <v>2994.91</v>
      </c>
      <c r="H45" s="11">
        <v>-179.49</v>
      </c>
      <c r="I45" s="11">
        <v>-51.71</v>
      </c>
      <c r="J45" s="11">
        <v>113.54</v>
      </c>
      <c r="K45" s="19">
        <v>0</v>
      </c>
      <c r="L45" s="19">
        <v>15.71</v>
      </c>
      <c r="M45" s="19">
        <v>0</v>
      </c>
      <c r="N45" s="11">
        <v>-0.02</v>
      </c>
      <c r="O45" s="11">
        <v>-51.73</v>
      </c>
      <c r="P45" s="11">
        <v>2320.6</v>
      </c>
    </row>
    <row r="46" spans="1:16" s="11" customFormat="1">
      <c r="A46" s="34" t="s">
        <v>74</v>
      </c>
      <c r="B46" s="19" t="s">
        <v>75</v>
      </c>
      <c r="C46" s="19">
        <v>2593.0500000000002</v>
      </c>
      <c r="D46" s="19">
        <v>864.35</v>
      </c>
      <c r="E46" s="19">
        <v>1728.7</v>
      </c>
      <c r="F46" s="19">
        <v>432.18</v>
      </c>
      <c r="G46" s="19">
        <v>3025.23</v>
      </c>
      <c r="H46" s="19">
        <v>-160.30000000000001</v>
      </c>
      <c r="I46" s="19">
        <v>-8.59</v>
      </c>
      <c r="J46" s="19">
        <v>151.71</v>
      </c>
      <c r="K46" s="19">
        <v>0</v>
      </c>
      <c r="L46" s="19">
        <v>0</v>
      </c>
      <c r="M46" s="19">
        <v>0</v>
      </c>
      <c r="N46" s="19">
        <v>-0.18</v>
      </c>
      <c r="O46" s="19">
        <v>-8.77</v>
      </c>
      <c r="P46" s="19">
        <v>3034</v>
      </c>
    </row>
    <row r="47" spans="1:16" s="36" customFormat="1">
      <c r="A47" s="35" t="s">
        <v>21</v>
      </c>
      <c r="C47" s="18" t="s">
        <v>22</v>
      </c>
      <c r="D47" s="36" t="s">
        <v>22</v>
      </c>
      <c r="E47" s="36" t="s">
        <v>22</v>
      </c>
      <c r="F47" s="36" t="s">
        <v>22</v>
      </c>
      <c r="G47" s="36" t="s">
        <v>22</v>
      </c>
      <c r="H47" s="36" t="s">
        <v>22</v>
      </c>
      <c r="I47" s="36" t="s">
        <v>22</v>
      </c>
      <c r="J47" s="36" t="s">
        <v>22</v>
      </c>
      <c r="K47" s="36" t="s">
        <v>22</v>
      </c>
      <c r="L47" s="36" t="s">
        <v>22</v>
      </c>
      <c r="M47" s="36" t="s">
        <v>22</v>
      </c>
      <c r="N47" s="36" t="s">
        <v>22</v>
      </c>
      <c r="O47" s="36" t="s">
        <v>22</v>
      </c>
      <c r="P47" s="36" t="s">
        <v>22</v>
      </c>
    </row>
    <row r="48" spans="1:16" s="11" customFormat="1">
      <c r="A48" s="37"/>
      <c r="C48" s="10">
        <f>SUM(C40:C47)</f>
        <v>18947.099999999999</v>
      </c>
      <c r="D48" s="10">
        <f t="shared" ref="D48:P48" si="3">SUM(D40:D47)</f>
        <v>6315.7000000000007</v>
      </c>
      <c r="E48" s="10">
        <f t="shared" si="3"/>
        <v>11905.36</v>
      </c>
      <c r="F48" s="10">
        <f t="shared" si="3"/>
        <v>2976.3399999999997</v>
      </c>
      <c r="G48" s="10">
        <f t="shared" si="3"/>
        <v>21923.439999999999</v>
      </c>
      <c r="H48" s="10">
        <f t="shared" si="3"/>
        <v>-1096.53</v>
      </c>
      <c r="I48" s="10">
        <f t="shared" si="3"/>
        <v>-77.48</v>
      </c>
      <c r="J48" s="10">
        <f t="shared" si="3"/>
        <v>1082.1099999999999</v>
      </c>
      <c r="K48" s="10">
        <f t="shared" si="3"/>
        <v>0</v>
      </c>
      <c r="L48" s="10">
        <f t="shared" si="3"/>
        <v>93.02000000000001</v>
      </c>
      <c r="M48" s="10">
        <f t="shared" si="3"/>
        <v>0</v>
      </c>
      <c r="N48" s="10">
        <f t="shared" si="3"/>
        <v>-2.9999999999999971E-2</v>
      </c>
      <c r="O48" s="10">
        <f t="shared" si="3"/>
        <v>-0.19999999999999929</v>
      </c>
      <c r="P48" s="10">
        <f t="shared" si="3"/>
        <v>21197.599999999999</v>
      </c>
    </row>
    <row r="49" spans="1:16" s="11" customFormat="1">
      <c r="A49" s="37"/>
    </row>
    <row r="50" spans="1:16" s="11" customFormat="1">
      <c r="A50" s="38" t="s">
        <v>76</v>
      </c>
      <c r="B50" s="39"/>
      <c r="C50" s="14"/>
    </row>
    <row r="51" spans="1:16" s="11" customFormat="1">
      <c r="A51" s="34" t="s">
        <v>77</v>
      </c>
      <c r="B51" s="19" t="s">
        <v>78</v>
      </c>
      <c r="C51" s="19">
        <v>2593.0500000000002</v>
      </c>
      <c r="D51" s="19">
        <v>864.35</v>
      </c>
      <c r="E51" s="19">
        <v>1728.7</v>
      </c>
      <c r="F51" s="19">
        <v>432.18</v>
      </c>
      <c r="G51" s="19">
        <v>3025.23</v>
      </c>
      <c r="H51" s="19">
        <v>-160.30000000000001</v>
      </c>
      <c r="I51" s="19">
        <v>-8.59</v>
      </c>
      <c r="J51" s="19">
        <v>151.71</v>
      </c>
      <c r="K51" s="19">
        <v>0</v>
      </c>
      <c r="L51" s="19">
        <v>0</v>
      </c>
      <c r="M51" s="19">
        <v>0</v>
      </c>
      <c r="N51" s="19">
        <v>0.02</v>
      </c>
      <c r="O51" s="19">
        <v>-8.57</v>
      </c>
      <c r="P51" s="19">
        <v>3033.8</v>
      </c>
    </row>
    <row r="52" spans="1:16" s="11" customFormat="1">
      <c r="A52" s="34" t="s">
        <v>79</v>
      </c>
      <c r="B52" s="19" t="s">
        <v>80</v>
      </c>
      <c r="C52" s="19">
        <v>2593.0500000000002</v>
      </c>
      <c r="D52" s="19">
        <v>864.35</v>
      </c>
      <c r="E52" s="19">
        <v>1728.7</v>
      </c>
      <c r="F52" s="19">
        <v>432.18</v>
      </c>
      <c r="G52" s="19">
        <v>3025.23</v>
      </c>
      <c r="H52" s="19">
        <v>-160.30000000000001</v>
      </c>
      <c r="I52" s="19">
        <v>-8.59</v>
      </c>
      <c r="J52" s="19">
        <v>151.71</v>
      </c>
      <c r="K52" s="19">
        <v>0</v>
      </c>
      <c r="L52" s="19">
        <v>0</v>
      </c>
      <c r="M52" s="19">
        <v>0</v>
      </c>
      <c r="N52" s="19">
        <v>0.02</v>
      </c>
      <c r="O52" s="19">
        <v>-8.57</v>
      </c>
      <c r="P52" s="19">
        <v>3033.8</v>
      </c>
    </row>
    <row r="53" spans="1:16" s="11" customFormat="1">
      <c r="A53" s="34" t="s">
        <v>81</v>
      </c>
      <c r="B53" s="19" t="s">
        <v>82</v>
      </c>
      <c r="C53" s="19">
        <v>4728.1499999999996</v>
      </c>
      <c r="D53" s="19">
        <v>4728.1499999999996</v>
      </c>
      <c r="E53" s="19">
        <v>0</v>
      </c>
      <c r="F53" s="19">
        <v>0</v>
      </c>
      <c r="G53" s="19">
        <v>4728.1499999999996</v>
      </c>
      <c r="H53" s="19">
        <v>0</v>
      </c>
      <c r="I53" s="19">
        <v>0</v>
      </c>
      <c r="J53" s="19">
        <v>379.29</v>
      </c>
      <c r="K53" s="19">
        <v>0</v>
      </c>
      <c r="L53" s="19">
        <v>379.29</v>
      </c>
      <c r="M53" s="19">
        <v>500</v>
      </c>
      <c r="N53" s="19">
        <v>-0.14000000000000001</v>
      </c>
      <c r="O53" s="19">
        <v>879.15</v>
      </c>
      <c r="P53" s="19">
        <v>3849</v>
      </c>
    </row>
    <row r="54" spans="1:16" s="11" customFormat="1">
      <c r="A54" s="34" t="s">
        <v>83</v>
      </c>
      <c r="B54" s="19" t="s">
        <v>84</v>
      </c>
      <c r="C54" s="19">
        <v>2903.4</v>
      </c>
      <c r="D54" s="19">
        <v>967.8</v>
      </c>
      <c r="E54" s="19">
        <v>1935.6</v>
      </c>
      <c r="F54" s="19">
        <v>483.9</v>
      </c>
      <c r="G54" s="19">
        <v>3387.3</v>
      </c>
      <c r="H54" s="19">
        <v>-145.38</v>
      </c>
      <c r="I54" s="19">
        <v>0</v>
      </c>
      <c r="J54" s="19">
        <v>180.75</v>
      </c>
      <c r="K54" s="19">
        <v>0</v>
      </c>
      <c r="L54" s="19">
        <v>35.380000000000003</v>
      </c>
      <c r="M54" s="19">
        <v>0</v>
      </c>
      <c r="N54" s="19">
        <v>-0.08</v>
      </c>
      <c r="O54" s="19">
        <v>35.299999999999997</v>
      </c>
      <c r="P54" s="19">
        <v>3352</v>
      </c>
    </row>
    <row r="55" spans="1:16" s="11" customFormat="1">
      <c r="A55" s="34" t="s">
        <v>85</v>
      </c>
      <c r="B55" s="19" t="s">
        <v>86</v>
      </c>
      <c r="C55" s="19">
        <v>5420.55</v>
      </c>
      <c r="D55" s="19">
        <v>5420.55</v>
      </c>
      <c r="E55" s="19">
        <v>0</v>
      </c>
      <c r="F55" s="19">
        <v>0</v>
      </c>
      <c r="G55" s="19">
        <v>5420.55</v>
      </c>
      <c r="H55" s="19">
        <v>0</v>
      </c>
      <c r="I55" s="19">
        <v>0</v>
      </c>
      <c r="J55" s="19">
        <v>489.21</v>
      </c>
      <c r="K55" s="19">
        <v>0</v>
      </c>
      <c r="L55" s="19">
        <v>489.21</v>
      </c>
      <c r="M55" s="19">
        <v>0</v>
      </c>
      <c r="N55" s="19">
        <v>0.14000000000000001</v>
      </c>
      <c r="O55" s="19">
        <v>489.35</v>
      </c>
      <c r="P55" s="19">
        <v>4931.2</v>
      </c>
    </row>
    <row r="56" spans="1:16" s="11" customFormat="1">
      <c r="A56" s="34" t="s">
        <v>87</v>
      </c>
      <c r="B56" s="19" t="s">
        <v>88</v>
      </c>
      <c r="C56" s="19">
        <v>2593.0500000000002</v>
      </c>
      <c r="D56" s="19">
        <v>2593.0500000000002</v>
      </c>
      <c r="E56" s="19">
        <v>0</v>
      </c>
      <c r="F56" s="19">
        <v>0</v>
      </c>
      <c r="G56" s="19">
        <v>2593.0500000000002</v>
      </c>
      <c r="H56" s="19">
        <v>-160.30000000000001</v>
      </c>
      <c r="I56" s="19">
        <v>-8.59</v>
      </c>
      <c r="J56" s="19">
        <v>151.71</v>
      </c>
      <c r="K56" s="19">
        <v>0</v>
      </c>
      <c r="L56" s="19">
        <v>0</v>
      </c>
      <c r="M56" s="19">
        <v>0</v>
      </c>
      <c r="N56" s="19">
        <v>-0.16</v>
      </c>
      <c r="O56" s="19">
        <v>-8.75</v>
      </c>
      <c r="P56" s="19">
        <v>2601.8000000000002</v>
      </c>
    </row>
    <row r="57" spans="1:16" s="11" customFormat="1">
      <c r="A57" s="34" t="s">
        <v>89</v>
      </c>
      <c r="B57" s="19" t="s">
        <v>90</v>
      </c>
      <c r="C57" s="19">
        <v>2593.0500000000002</v>
      </c>
      <c r="D57" s="19">
        <v>864.35</v>
      </c>
      <c r="E57" s="19">
        <v>1728.7</v>
      </c>
      <c r="F57" s="19">
        <v>432.18</v>
      </c>
      <c r="G57" s="19">
        <v>3025.23</v>
      </c>
      <c r="H57" s="19">
        <v>-160.30000000000001</v>
      </c>
      <c r="I57" s="19">
        <v>-8.59</v>
      </c>
      <c r="J57" s="19">
        <v>151.71</v>
      </c>
      <c r="K57" s="19">
        <v>0</v>
      </c>
      <c r="L57" s="19">
        <v>0</v>
      </c>
      <c r="M57" s="19">
        <v>0</v>
      </c>
      <c r="N57" s="19">
        <v>-0.18</v>
      </c>
      <c r="O57" s="19">
        <v>-8.77</v>
      </c>
      <c r="P57" s="19">
        <v>3034</v>
      </c>
    </row>
    <row r="58" spans="1:16" s="36" customFormat="1">
      <c r="A58" s="35" t="s">
        <v>21</v>
      </c>
      <c r="C58" s="18" t="s">
        <v>22</v>
      </c>
      <c r="D58" s="36" t="s">
        <v>22</v>
      </c>
      <c r="E58" s="36" t="s">
        <v>22</v>
      </c>
      <c r="F58" s="36" t="s">
        <v>22</v>
      </c>
      <c r="G58" s="36" t="s">
        <v>22</v>
      </c>
      <c r="H58" s="36" t="s">
        <v>22</v>
      </c>
      <c r="I58" s="36" t="s">
        <v>22</v>
      </c>
      <c r="J58" s="36" t="s">
        <v>22</v>
      </c>
      <c r="K58" s="36" t="s">
        <v>22</v>
      </c>
      <c r="L58" s="36" t="s">
        <v>22</v>
      </c>
      <c r="M58" s="36" t="s">
        <v>22</v>
      </c>
      <c r="N58" s="36" t="s">
        <v>22</v>
      </c>
      <c r="O58" s="36" t="s">
        <v>22</v>
      </c>
      <c r="P58" s="36" t="s">
        <v>22</v>
      </c>
    </row>
    <row r="59" spans="1:16" s="11" customFormat="1">
      <c r="A59" s="37"/>
      <c r="C59" s="10">
        <f>SUM(C51:C58)</f>
        <v>23424.3</v>
      </c>
      <c r="D59" s="10">
        <f t="shared" ref="D59:P59" si="4">SUM(D51:D58)</f>
        <v>16302.6</v>
      </c>
      <c r="E59" s="10">
        <f t="shared" si="4"/>
        <v>7121.7</v>
      </c>
      <c r="F59" s="10">
        <f t="shared" si="4"/>
        <v>1780.44</v>
      </c>
      <c r="G59" s="10">
        <f t="shared" si="4"/>
        <v>25204.739999999998</v>
      </c>
      <c r="H59" s="10">
        <f t="shared" si="4"/>
        <v>-786.57999999999993</v>
      </c>
      <c r="I59" s="10">
        <f t="shared" si="4"/>
        <v>-34.36</v>
      </c>
      <c r="J59" s="10">
        <f t="shared" si="4"/>
        <v>1656.0900000000001</v>
      </c>
      <c r="K59" s="10">
        <f t="shared" si="4"/>
        <v>0</v>
      </c>
      <c r="L59" s="10">
        <f t="shared" si="4"/>
        <v>903.88</v>
      </c>
      <c r="M59" s="10">
        <f t="shared" si="4"/>
        <v>500</v>
      </c>
      <c r="N59" s="10">
        <f t="shared" si="4"/>
        <v>-0.38</v>
      </c>
      <c r="O59" s="10">
        <f t="shared" si="4"/>
        <v>1369.1399999999999</v>
      </c>
      <c r="P59" s="10">
        <f t="shared" si="4"/>
        <v>23835.599999999999</v>
      </c>
    </row>
    <row r="60" spans="1:16" s="11" customFormat="1">
      <c r="A60" s="37"/>
    </row>
    <row r="61" spans="1:16" s="11" customFormat="1">
      <c r="A61" s="38" t="s">
        <v>91</v>
      </c>
      <c r="B61" s="39"/>
      <c r="C61" s="14"/>
    </row>
    <row r="62" spans="1:16" s="11" customFormat="1">
      <c r="A62" s="34" t="s">
        <v>92</v>
      </c>
      <c r="B62" s="19" t="s">
        <v>93</v>
      </c>
      <c r="C62" s="19">
        <v>2593.0500000000002</v>
      </c>
      <c r="D62" s="19">
        <v>864.35</v>
      </c>
      <c r="E62" s="19">
        <v>1728.7</v>
      </c>
      <c r="F62" s="19">
        <v>432.18</v>
      </c>
      <c r="G62" s="19">
        <v>3025.23</v>
      </c>
      <c r="H62" s="19">
        <v>-160.30000000000001</v>
      </c>
      <c r="I62" s="19">
        <v>-8.59</v>
      </c>
      <c r="J62" s="19">
        <v>151.71</v>
      </c>
      <c r="K62" s="19">
        <v>0</v>
      </c>
      <c r="L62" s="19">
        <v>0</v>
      </c>
      <c r="M62" s="19">
        <v>0</v>
      </c>
      <c r="N62" s="19">
        <v>-0.18</v>
      </c>
      <c r="O62" s="19">
        <v>-8.77</v>
      </c>
      <c r="P62" s="19">
        <v>3034</v>
      </c>
    </row>
    <row r="63" spans="1:16" s="11" customFormat="1">
      <c r="A63" s="34" t="s">
        <v>94</v>
      </c>
      <c r="B63" s="19" t="s">
        <v>95</v>
      </c>
      <c r="C63" s="19">
        <v>2903.4</v>
      </c>
      <c r="D63" s="19">
        <v>967.8</v>
      </c>
      <c r="E63" s="19">
        <v>1935.6</v>
      </c>
      <c r="F63" s="19">
        <v>483.9</v>
      </c>
      <c r="G63" s="19">
        <v>3387.3</v>
      </c>
      <c r="H63" s="19">
        <v>-145.38</v>
      </c>
      <c r="I63" s="19">
        <v>0</v>
      </c>
      <c r="J63" s="19">
        <v>180.75</v>
      </c>
      <c r="K63" s="19">
        <v>0</v>
      </c>
      <c r="L63" s="19">
        <v>35.380000000000003</v>
      </c>
      <c r="M63" s="19">
        <v>0</v>
      </c>
      <c r="N63" s="19">
        <v>0.12</v>
      </c>
      <c r="O63" s="19">
        <v>35.5</v>
      </c>
      <c r="P63" s="19">
        <v>3351.8</v>
      </c>
    </row>
    <row r="64" spans="1:16" s="11" customFormat="1">
      <c r="A64" s="34" t="s">
        <v>96</v>
      </c>
      <c r="B64" s="19" t="s">
        <v>97</v>
      </c>
      <c r="C64" s="19">
        <v>3003</v>
      </c>
      <c r="D64" s="19">
        <v>1001</v>
      </c>
      <c r="E64" s="19">
        <v>2002</v>
      </c>
      <c r="F64" s="19">
        <v>500.5</v>
      </c>
      <c r="G64" s="19">
        <v>3503.5</v>
      </c>
      <c r="H64" s="19">
        <v>-145.38</v>
      </c>
      <c r="I64" s="19">
        <v>0</v>
      </c>
      <c r="J64" s="19">
        <v>191.59</v>
      </c>
      <c r="K64" s="19">
        <v>0</v>
      </c>
      <c r="L64" s="19">
        <v>46.21</v>
      </c>
      <c r="M64" s="19">
        <v>0</v>
      </c>
      <c r="N64" s="19">
        <v>0.09</v>
      </c>
      <c r="O64" s="19">
        <v>46.3</v>
      </c>
      <c r="P64" s="19">
        <v>3457.2</v>
      </c>
    </row>
    <row r="65" spans="1:16" s="36" customFormat="1">
      <c r="A65" s="35" t="s">
        <v>21</v>
      </c>
      <c r="C65" s="18" t="s">
        <v>22</v>
      </c>
      <c r="D65" s="36" t="s">
        <v>22</v>
      </c>
      <c r="E65" s="36" t="s">
        <v>22</v>
      </c>
      <c r="F65" s="36" t="s">
        <v>22</v>
      </c>
      <c r="G65" s="36" t="s">
        <v>22</v>
      </c>
      <c r="H65" s="36" t="s">
        <v>22</v>
      </c>
      <c r="I65" s="36" t="s">
        <v>22</v>
      </c>
      <c r="J65" s="36" t="s">
        <v>22</v>
      </c>
      <c r="K65" s="36" t="s">
        <v>22</v>
      </c>
      <c r="L65" s="36" t="s">
        <v>22</v>
      </c>
      <c r="M65" s="36" t="s">
        <v>22</v>
      </c>
      <c r="N65" s="36" t="s">
        <v>22</v>
      </c>
      <c r="O65" s="36" t="s">
        <v>22</v>
      </c>
      <c r="P65" s="36" t="s">
        <v>22</v>
      </c>
    </row>
    <row r="66" spans="1:16" s="11" customFormat="1">
      <c r="A66" s="37"/>
      <c r="C66" s="10">
        <f>SUM(C62:C65)</f>
        <v>8499.4500000000007</v>
      </c>
      <c r="D66" s="10">
        <f t="shared" ref="D66:P66" si="5">SUM(D62:D65)</f>
        <v>2833.15</v>
      </c>
      <c r="E66" s="10">
        <f t="shared" si="5"/>
        <v>5666.3</v>
      </c>
      <c r="F66" s="10">
        <f t="shared" si="5"/>
        <v>1416.58</v>
      </c>
      <c r="G66" s="10">
        <f t="shared" si="5"/>
        <v>9916.0300000000007</v>
      </c>
      <c r="H66" s="10">
        <f t="shared" si="5"/>
        <v>-451.06</v>
      </c>
      <c r="I66" s="10">
        <f t="shared" si="5"/>
        <v>-8.59</v>
      </c>
      <c r="J66" s="10">
        <f t="shared" si="5"/>
        <v>524.05000000000007</v>
      </c>
      <c r="K66" s="10">
        <f t="shared" si="5"/>
        <v>0</v>
      </c>
      <c r="L66" s="10">
        <f t="shared" si="5"/>
        <v>81.59</v>
      </c>
      <c r="M66" s="10">
        <f t="shared" si="5"/>
        <v>0</v>
      </c>
      <c r="N66" s="10">
        <f t="shared" si="5"/>
        <v>0.03</v>
      </c>
      <c r="O66" s="10">
        <f t="shared" si="5"/>
        <v>73.03</v>
      </c>
      <c r="P66" s="10">
        <f t="shared" si="5"/>
        <v>9843</v>
      </c>
    </row>
    <row r="67" spans="1:16" s="11" customFormat="1">
      <c r="A67" s="37"/>
    </row>
    <row r="68" spans="1:16" s="11" customFormat="1" ht="15">
      <c r="A68" s="38" t="s">
        <v>98</v>
      </c>
      <c r="B68" s="39"/>
      <c r="C68" s="12"/>
    </row>
    <row r="69" spans="1:16" s="11" customFormat="1">
      <c r="A69" s="34" t="s">
        <v>99</v>
      </c>
      <c r="B69" s="19" t="s">
        <v>100</v>
      </c>
      <c r="C69" s="19">
        <v>2800.05</v>
      </c>
      <c r="D69" s="19">
        <v>2613.38</v>
      </c>
      <c r="E69" s="19">
        <v>186.67</v>
      </c>
      <c r="F69" s="19">
        <v>46.67</v>
      </c>
      <c r="G69" s="19">
        <v>2846.72</v>
      </c>
      <c r="H69" s="19">
        <v>-145.38</v>
      </c>
      <c r="I69" s="19">
        <v>0</v>
      </c>
      <c r="J69" s="19">
        <v>169.51</v>
      </c>
      <c r="K69" s="19">
        <v>0</v>
      </c>
      <c r="L69" s="19">
        <v>24.13</v>
      </c>
      <c r="M69" s="19">
        <v>0</v>
      </c>
      <c r="N69" s="19">
        <v>0.19</v>
      </c>
      <c r="O69" s="19">
        <v>24.32</v>
      </c>
      <c r="P69" s="19">
        <v>2822.4</v>
      </c>
    </row>
    <row r="70" spans="1:16" s="11" customFormat="1">
      <c r="A70" s="34" t="s">
        <v>101</v>
      </c>
      <c r="B70" s="19" t="s">
        <v>102</v>
      </c>
      <c r="C70" s="19">
        <v>2593.0500000000002</v>
      </c>
      <c r="D70" s="19">
        <v>2593.0500000000002</v>
      </c>
      <c r="E70" s="19">
        <v>0</v>
      </c>
      <c r="F70" s="19">
        <v>0</v>
      </c>
      <c r="G70" s="19">
        <v>2593.0500000000002</v>
      </c>
      <c r="H70" s="19">
        <v>-160.30000000000001</v>
      </c>
      <c r="I70" s="19">
        <v>-8.59</v>
      </c>
      <c r="J70" s="19">
        <v>151.71</v>
      </c>
      <c r="K70" s="19">
        <v>0</v>
      </c>
      <c r="L70" s="19">
        <v>0</v>
      </c>
      <c r="M70" s="19">
        <v>0</v>
      </c>
      <c r="N70" s="19">
        <v>-0.16</v>
      </c>
      <c r="O70" s="19">
        <v>-8.75</v>
      </c>
      <c r="P70" s="19">
        <v>2601.8000000000002</v>
      </c>
    </row>
    <row r="71" spans="1:16" s="11" customFormat="1">
      <c r="A71" s="34" t="s">
        <v>103</v>
      </c>
      <c r="B71" s="19" t="s">
        <v>104</v>
      </c>
      <c r="C71" s="19">
        <v>2593.0500000000002</v>
      </c>
      <c r="D71" s="19">
        <v>2593.0500000000002</v>
      </c>
      <c r="E71" s="19">
        <v>0</v>
      </c>
      <c r="F71" s="19">
        <v>0</v>
      </c>
      <c r="G71" s="19">
        <v>2593.0500000000002</v>
      </c>
      <c r="H71" s="19">
        <v>-160.30000000000001</v>
      </c>
      <c r="I71" s="19">
        <v>-8.59</v>
      </c>
      <c r="J71" s="19">
        <v>151.71</v>
      </c>
      <c r="K71" s="19">
        <v>0</v>
      </c>
      <c r="L71" s="19">
        <v>0</v>
      </c>
      <c r="M71" s="19">
        <v>0</v>
      </c>
      <c r="N71" s="19">
        <v>0.04</v>
      </c>
      <c r="O71" s="19">
        <v>-8.5500000000000007</v>
      </c>
      <c r="P71" s="19">
        <v>2601.6</v>
      </c>
    </row>
    <row r="72" spans="1:16" s="11" customFormat="1">
      <c r="A72" s="34" t="s">
        <v>105</v>
      </c>
      <c r="B72" s="19" t="s">
        <v>106</v>
      </c>
      <c r="C72" s="19">
        <v>2593.0500000000002</v>
      </c>
      <c r="D72" s="19">
        <v>864.35</v>
      </c>
      <c r="E72" s="19">
        <v>1728.7</v>
      </c>
      <c r="F72" s="19">
        <v>432.18</v>
      </c>
      <c r="G72" s="19">
        <v>3025.23</v>
      </c>
      <c r="H72" s="19">
        <v>-160.30000000000001</v>
      </c>
      <c r="I72" s="19">
        <v>-8.59</v>
      </c>
      <c r="J72" s="19">
        <v>151.71</v>
      </c>
      <c r="K72" s="19">
        <v>0</v>
      </c>
      <c r="L72" s="19">
        <v>0</v>
      </c>
      <c r="M72" s="19">
        <v>0</v>
      </c>
      <c r="N72" s="19">
        <v>0.02</v>
      </c>
      <c r="O72" s="19">
        <v>-8.57</v>
      </c>
      <c r="P72" s="19">
        <v>3033.8</v>
      </c>
    </row>
    <row r="73" spans="1:16" s="11" customFormat="1">
      <c r="A73" s="34" t="s">
        <v>107</v>
      </c>
      <c r="B73" s="19" t="s">
        <v>108</v>
      </c>
      <c r="C73" s="19">
        <v>2593.0500000000002</v>
      </c>
      <c r="D73" s="19">
        <v>2593.0500000000002</v>
      </c>
      <c r="E73" s="19">
        <v>0</v>
      </c>
      <c r="F73" s="19">
        <v>0</v>
      </c>
      <c r="G73" s="19">
        <v>2593.0500000000002</v>
      </c>
      <c r="H73" s="19">
        <v>-160.30000000000001</v>
      </c>
      <c r="I73" s="19">
        <v>-8.59</v>
      </c>
      <c r="J73" s="19">
        <v>151.71</v>
      </c>
      <c r="K73" s="19">
        <v>0</v>
      </c>
      <c r="L73" s="19">
        <v>0</v>
      </c>
      <c r="M73" s="19">
        <v>0</v>
      </c>
      <c r="N73" s="19">
        <v>0.24</v>
      </c>
      <c r="O73" s="19">
        <v>-8.35</v>
      </c>
      <c r="P73" s="19">
        <v>2601.4</v>
      </c>
    </row>
    <row r="74" spans="1:16" s="36" customFormat="1">
      <c r="A74" s="35" t="s">
        <v>21</v>
      </c>
      <c r="C74" s="18" t="s">
        <v>22</v>
      </c>
      <c r="D74" s="36" t="s">
        <v>22</v>
      </c>
      <c r="E74" s="36" t="s">
        <v>22</v>
      </c>
      <c r="F74" s="36" t="s">
        <v>22</v>
      </c>
      <c r="G74" s="36" t="s">
        <v>22</v>
      </c>
      <c r="H74" s="36" t="s">
        <v>22</v>
      </c>
      <c r="I74" s="36" t="s">
        <v>22</v>
      </c>
      <c r="J74" s="36" t="s">
        <v>22</v>
      </c>
      <c r="K74" s="36" t="s">
        <v>22</v>
      </c>
      <c r="L74" s="36" t="s">
        <v>22</v>
      </c>
      <c r="M74" s="36" t="s">
        <v>22</v>
      </c>
      <c r="N74" s="36" t="s">
        <v>22</v>
      </c>
      <c r="O74" s="36" t="s">
        <v>22</v>
      </c>
      <c r="P74" s="36" t="s">
        <v>22</v>
      </c>
    </row>
    <row r="75" spans="1:16" s="11" customFormat="1">
      <c r="A75" s="37"/>
      <c r="C75" s="10">
        <f>SUM(C69:C74)</f>
        <v>13172.25</v>
      </c>
      <c r="D75" s="10">
        <f t="shared" ref="D75:P75" si="6">SUM(D69:D74)</f>
        <v>11256.880000000001</v>
      </c>
      <c r="E75" s="10">
        <f t="shared" si="6"/>
        <v>1915.3700000000001</v>
      </c>
      <c r="F75" s="10">
        <f t="shared" si="6"/>
        <v>478.85</v>
      </c>
      <c r="G75" s="10">
        <f t="shared" si="6"/>
        <v>13651.100000000002</v>
      </c>
      <c r="H75" s="10">
        <f t="shared" si="6"/>
        <v>-786.57999999999993</v>
      </c>
      <c r="I75" s="10">
        <f t="shared" si="6"/>
        <v>-34.36</v>
      </c>
      <c r="J75" s="10">
        <f t="shared" si="6"/>
        <v>776.35000000000014</v>
      </c>
      <c r="K75" s="10">
        <f t="shared" si="6"/>
        <v>0</v>
      </c>
      <c r="L75" s="10">
        <f t="shared" si="6"/>
        <v>24.13</v>
      </c>
      <c r="M75" s="10">
        <f t="shared" si="6"/>
        <v>0</v>
      </c>
      <c r="N75" s="10">
        <f t="shared" si="6"/>
        <v>0.33</v>
      </c>
      <c r="O75" s="10">
        <f t="shared" si="6"/>
        <v>-9.9</v>
      </c>
      <c r="P75" s="10">
        <f t="shared" si="6"/>
        <v>13661.000000000002</v>
      </c>
    </row>
    <row r="76" spans="1:16" s="11" customFormat="1">
      <c r="A76" s="37"/>
    </row>
    <row r="77" spans="1:16" s="11" customFormat="1" ht="15">
      <c r="A77" s="38" t="s">
        <v>109</v>
      </c>
      <c r="B77" s="39"/>
      <c r="C77" s="12"/>
    </row>
    <row r="78" spans="1:16" s="11" customFormat="1">
      <c r="A78" s="34" t="s">
        <v>110</v>
      </c>
      <c r="B78" s="19" t="s">
        <v>111</v>
      </c>
      <c r="C78" s="19">
        <v>2593.0500000000002</v>
      </c>
      <c r="D78" s="19">
        <v>2420.1799999999998</v>
      </c>
      <c r="E78" s="19">
        <v>172.87</v>
      </c>
      <c r="F78" s="19">
        <v>43.22</v>
      </c>
      <c r="G78" s="19">
        <v>2636.27</v>
      </c>
      <c r="H78" s="19">
        <v>-160.30000000000001</v>
      </c>
      <c r="I78" s="19">
        <v>-8.59</v>
      </c>
      <c r="J78" s="19">
        <v>151.71</v>
      </c>
      <c r="K78" s="19">
        <v>0</v>
      </c>
      <c r="L78" s="19">
        <v>0</v>
      </c>
      <c r="M78" s="19">
        <v>0</v>
      </c>
      <c r="N78" s="19">
        <v>0.06</v>
      </c>
      <c r="O78" s="19">
        <v>-8.5299999999999994</v>
      </c>
      <c r="P78" s="19">
        <v>2644.8</v>
      </c>
    </row>
    <row r="79" spans="1:16" s="11" customFormat="1">
      <c r="A79" s="34" t="s">
        <v>112</v>
      </c>
      <c r="B79" s="19" t="s">
        <v>113</v>
      </c>
      <c r="C79" s="19">
        <v>2593.0500000000002</v>
      </c>
      <c r="D79" s="19">
        <v>864.35</v>
      </c>
      <c r="E79" s="19">
        <v>1728.7</v>
      </c>
      <c r="F79" s="19">
        <v>432.18</v>
      </c>
      <c r="G79" s="19">
        <v>3025.23</v>
      </c>
      <c r="H79" s="19">
        <v>-160.30000000000001</v>
      </c>
      <c r="I79" s="19">
        <v>-8.59</v>
      </c>
      <c r="J79" s="19">
        <v>151.71</v>
      </c>
      <c r="K79" s="19">
        <v>0</v>
      </c>
      <c r="L79" s="19">
        <v>0</v>
      </c>
      <c r="M79" s="19">
        <v>0</v>
      </c>
      <c r="N79" s="19">
        <v>-0.18</v>
      </c>
      <c r="O79" s="19">
        <v>-8.77</v>
      </c>
      <c r="P79" s="19">
        <v>3034</v>
      </c>
    </row>
    <row r="80" spans="1:16" s="11" customFormat="1">
      <c r="A80" s="34" t="s">
        <v>114</v>
      </c>
      <c r="B80" s="19" t="s">
        <v>115</v>
      </c>
      <c r="C80" s="19">
        <v>2593.0500000000002</v>
      </c>
      <c r="D80" s="19">
        <v>2593.0500000000002</v>
      </c>
      <c r="E80" s="19">
        <v>0</v>
      </c>
      <c r="F80" s="19">
        <v>0</v>
      </c>
      <c r="G80" s="19">
        <v>2593.0500000000002</v>
      </c>
      <c r="H80" s="19">
        <v>-160.30000000000001</v>
      </c>
      <c r="I80" s="19">
        <v>-8.59</v>
      </c>
      <c r="J80" s="19">
        <v>151.71</v>
      </c>
      <c r="K80" s="19">
        <v>0</v>
      </c>
      <c r="L80" s="19">
        <v>0</v>
      </c>
      <c r="M80" s="19">
        <v>0</v>
      </c>
      <c r="N80" s="19">
        <v>0.04</v>
      </c>
      <c r="O80" s="19">
        <v>-8.5500000000000007</v>
      </c>
      <c r="P80" s="19">
        <v>2601.6</v>
      </c>
    </row>
    <row r="81" spans="1:16" s="36" customFormat="1">
      <c r="A81" s="35" t="s">
        <v>21</v>
      </c>
      <c r="C81" s="18" t="s">
        <v>22</v>
      </c>
      <c r="D81" s="36" t="s">
        <v>22</v>
      </c>
      <c r="E81" s="36" t="s">
        <v>22</v>
      </c>
      <c r="F81" s="36" t="s">
        <v>22</v>
      </c>
      <c r="G81" s="36" t="s">
        <v>22</v>
      </c>
      <c r="H81" s="36" t="s">
        <v>22</v>
      </c>
      <c r="I81" s="36" t="s">
        <v>22</v>
      </c>
      <c r="J81" s="36" t="s">
        <v>22</v>
      </c>
      <c r="K81" s="36" t="s">
        <v>22</v>
      </c>
      <c r="L81" s="36" t="s">
        <v>22</v>
      </c>
      <c r="M81" s="36" t="s">
        <v>22</v>
      </c>
      <c r="N81" s="36" t="s">
        <v>22</v>
      </c>
      <c r="O81" s="36" t="s">
        <v>22</v>
      </c>
      <c r="P81" s="36" t="s">
        <v>22</v>
      </c>
    </row>
    <row r="82" spans="1:16" s="11" customFormat="1">
      <c r="A82" s="37"/>
      <c r="C82" s="10">
        <f>SUM(C78:C81)</f>
        <v>7779.1500000000005</v>
      </c>
      <c r="D82" s="10">
        <f t="shared" ref="D82:P82" si="7">SUM(D78:D81)</f>
        <v>5877.58</v>
      </c>
      <c r="E82" s="10">
        <f t="shared" si="7"/>
        <v>1901.5700000000002</v>
      </c>
      <c r="F82" s="10">
        <f t="shared" si="7"/>
        <v>475.4</v>
      </c>
      <c r="G82" s="10">
        <f t="shared" si="7"/>
        <v>8254.5499999999993</v>
      </c>
      <c r="H82" s="10">
        <f t="shared" si="7"/>
        <v>-480.90000000000003</v>
      </c>
      <c r="I82" s="10">
        <f t="shared" si="7"/>
        <v>-25.77</v>
      </c>
      <c r="J82" s="10">
        <f t="shared" si="7"/>
        <v>455.13</v>
      </c>
      <c r="K82" s="10">
        <f t="shared" si="7"/>
        <v>0</v>
      </c>
      <c r="L82" s="10">
        <f t="shared" si="7"/>
        <v>0</v>
      </c>
      <c r="M82" s="10">
        <f t="shared" si="7"/>
        <v>0</v>
      </c>
      <c r="N82" s="10">
        <f t="shared" si="7"/>
        <v>-7.9999999999999988E-2</v>
      </c>
      <c r="O82" s="10">
        <f t="shared" si="7"/>
        <v>-25.849999999999998</v>
      </c>
      <c r="P82" s="10">
        <f t="shared" si="7"/>
        <v>8280.4</v>
      </c>
    </row>
    <row r="83" spans="1:16" s="11" customFormat="1">
      <c r="A83" s="37"/>
    </row>
    <row r="84" spans="1:16" s="11" customFormat="1" ht="15">
      <c r="A84" s="38" t="s">
        <v>116</v>
      </c>
      <c r="B84" s="39"/>
      <c r="C84" s="12"/>
    </row>
    <row r="85" spans="1:16" s="11" customFormat="1">
      <c r="A85" s="34" t="s">
        <v>117</v>
      </c>
      <c r="B85" s="19" t="s">
        <v>118</v>
      </c>
      <c r="C85" s="19">
        <v>4346.3999999999996</v>
      </c>
      <c r="D85" s="19">
        <v>1448.8</v>
      </c>
      <c r="E85" s="19">
        <v>2897.6</v>
      </c>
      <c r="F85" s="19">
        <v>724.4</v>
      </c>
      <c r="G85" s="19">
        <v>5070.8</v>
      </c>
      <c r="H85" s="19">
        <v>0</v>
      </c>
      <c r="I85" s="19">
        <v>0</v>
      </c>
      <c r="J85" s="19">
        <v>337.75</v>
      </c>
      <c r="K85" s="19">
        <v>66.36</v>
      </c>
      <c r="L85" s="19">
        <v>354.46</v>
      </c>
      <c r="M85" s="19">
        <v>0</v>
      </c>
      <c r="N85" s="19">
        <v>-0.04</v>
      </c>
      <c r="O85" s="19">
        <v>420.78</v>
      </c>
      <c r="P85" s="19">
        <v>4650</v>
      </c>
    </row>
    <row r="86" spans="1:16" s="11" customFormat="1">
      <c r="A86" s="34" t="s">
        <v>119</v>
      </c>
      <c r="B86" s="19" t="s">
        <v>120</v>
      </c>
      <c r="C86" s="19">
        <v>2000.1</v>
      </c>
      <c r="D86" s="19">
        <v>666.7</v>
      </c>
      <c r="E86" s="19">
        <v>1333.4</v>
      </c>
      <c r="F86" s="19">
        <v>333.35</v>
      </c>
      <c r="G86" s="19">
        <v>2333.4499999999998</v>
      </c>
      <c r="H86" s="19">
        <v>-188.71</v>
      </c>
      <c r="I86" s="19">
        <v>-74.95</v>
      </c>
      <c r="J86" s="19">
        <v>113.76</v>
      </c>
      <c r="K86" s="19">
        <v>0</v>
      </c>
      <c r="L86" s="19">
        <v>0</v>
      </c>
      <c r="M86" s="19">
        <v>0</v>
      </c>
      <c r="N86" s="19">
        <v>0</v>
      </c>
      <c r="O86" s="19">
        <v>-74.95</v>
      </c>
      <c r="P86" s="19">
        <v>2408.4</v>
      </c>
    </row>
    <row r="87" spans="1:16" s="11" customFormat="1">
      <c r="A87" s="34" t="s">
        <v>121</v>
      </c>
      <c r="B87" s="19" t="s">
        <v>122</v>
      </c>
      <c r="C87" s="19">
        <v>4500</v>
      </c>
      <c r="D87" s="19">
        <v>1500</v>
      </c>
      <c r="E87" s="19">
        <v>3000</v>
      </c>
      <c r="F87" s="19">
        <v>750</v>
      </c>
      <c r="G87" s="19">
        <v>5250</v>
      </c>
      <c r="H87" s="19">
        <v>0</v>
      </c>
      <c r="I87" s="19">
        <v>0</v>
      </c>
      <c r="J87" s="19">
        <v>354.46</v>
      </c>
      <c r="K87" s="19">
        <v>66.36</v>
      </c>
      <c r="L87" s="19">
        <v>354.46</v>
      </c>
      <c r="M87" s="19">
        <v>0</v>
      </c>
      <c r="N87" s="19">
        <v>-0.02</v>
      </c>
      <c r="O87" s="19">
        <v>420.8</v>
      </c>
      <c r="P87" s="19">
        <v>4829.2</v>
      </c>
    </row>
    <row r="88" spans="1:16" s="11" customFormat="1">
      <c r="A88" s="34" t="s">
        <v>123</v>
      </c>
      <c r="B88" s="19" t="s">
        <v>124</v>
      </c>
      <c r="C88" s="19">
        <v>2903.4</v>
      </c>
      <c r="D88" s="19">
        <v>967.8</v>
      </c>
      <c r="E88" s="19">
        <v>1935.6</v>
      </c>
      <c r="F88" s="19">
        <v>483.9</v>
      </c>
      <c r="G88" s="19">
        <v>3387.3</v>
      </c>
      <c r="H88" s="19">
        <v>-145.38</v>
      </c>
      <c r="I88" s="19">
        <v>0</v>
      </c>
      <c r="J88" s="19">
        <v>180.75</v>
      </c>
      <c r="K88" s="19">
        <v>0</v>
      </c>
      <c r="L88" s="19">
        <v>35.380000000000003</v>
      </c>
      <c r="M88" s="19">
        <v>0</v>
      </c>
      <c r="N88" s="19">
        <v>-0.08</v>
      </c>
      <c r="O88" s="19">
        <v>35.299999999999997</v>
      </c>
      <c r="P88" s="19">
        <v>3352</v>
      </c>
    </row>
    <row r="89" spans="1:16" s="11" customFormat="1">
      <c r="A89" s="34" t="s">
        <v>125</v>
      </c>
      <c r="B89" s="19" t="s">
        <v>126</v>
      </c>
      <c r="C89" s="19">
        <v>2593.0500000000002</v>
      </c>
      <c r="D89" s="19">
        <v>864.35</v>
      </c>
      <c r="E89" s="19">
        <v>1728.7</v>
      </c>
      <c r="F89" s="19">
        <v>432.18</v>
      </c>
      <c r="G89" s="19">
        <v>3025.23</v>
      </c>
      <c r="H89" s="19">
        <v>-160.30000000000001</v>
      </c>
      <c r="I89" s="19">
        <v>-8.59</v>
      </c>
      <c r="J89" s="19">
        <v>151.71</v>
      </c>
      <c r="K89" s="19">
        <v>0</v>
      </c>
      <c r="L89" s="19">
        <v>0</v>
      </c>
      <c r="M89" s="19">
        <v>0</v>
      </c>
      <c r="N89" s="19">
        <v>0.22</v>
      </c>
      <c r="O89" s="19">
        <v>-8.3699999999999992</v>
      </c>
      <c r="P89" s="19">
        <v>3033.6</v>
      </c>
    </row>
    <row r="90" spans="1:16" s="11" customFormat="1">
      <c r="A90" s="34" t="s">
        <v>127</v>
      </c>
      <c r="B90" s="19" t="s">
        <v>128</v>
      </c>
      <c r="C90" s="19">
        <v>3000</v>
      </c>
      <c r="D90" s="19">
        <v>1000</v>
      </c>
      <c r="E90" s="19">
        <v>2000</v>
      </c>
      <c r="F90" s="19">
        <v>500</v>
      </c>
      <c r="G90" s="19">
        <v>3500</v>
      </c>
      <c r="H90" s="19">
        <v>-145.38</v>
      </c>
      <c r="I90" s="19">
        <v>0</v>
      </c>
      <c r="J90" s="19">
        <v>191.26</v>
      </c>
      <c r="K90" s="19">
        <v>0</v>
      </c>
      <c r="L90" s="19">
        <v>45.89</v>
      </c>
      <c r="M90" s="19">
        <v>0</v>
      </c>
      <c r="N90" s="19">
        <v>0.11</v>
      </c>
      <c r="O90" s="19">
        <v>46</v>
      </c>
      <c r="P90" s="19">
        <v>3454</v>
      </c>
    </row>
    <row r="91" spans="1:16" s="11" customFormat="1">
      <c r="A91" s="34" t="s">
        <v>129</v>
      </c>
      <c r="B91" s="19" t="s">
        <v>130</v>
      </c>
      <c r="C91" s="19">
        <v>4500</v>
      </c>
      <c r="D91" s="19">
        <v>1500</v>
      </c>
      <c r="E91" s="19">
        <v>3000</v>
      </c>
      <c r="F91" s="19">
        <v>750</v>
      </c>
      <c r="G91" s="19">
        <v>5250</v>
      </c>
      <c r="H91" s="19">
        <v>0</v>
      </c>
      <c r="I91" s="19">
        <v>0</v>
      </c>
      <c r="J91" s="19">
        <v>354.46</v>
      </c>
      <c r="K91" s="19">
        <v>6.17</v>
      </c>
      <c r="L91" s="19">
        <v>354.46</v>
      </c>
      <c r="M91" s="19">
        <v>0</v>
      </c>
      <c r="N91" s="19">
        <v>0.17</v>
      </c>
      <c r="O91" s="19">
        <v>360.8</v>
      </c>
      <c r="P91" s="19">
        <v>4889.2</v>
      </c>
    </row>
    <row r="92" spans="1:16" s="11" customFormat="1">
      <c r="A92" s="34" t="s">
        <v>131</v>
      </c>
      <c r="B92" s="19" t="s">
        <v>132</v>
      </c>
      <c r="C92" s="19">
        <v>3000</v>
      </c>
      <c r="D92" s="19">
        <v>1800</v>
      </c>
      <c r="E92" s="19">
        <v>1200</v>
      </c>
      <c r="F92" s="19">
        <v>300</v>
      </c>
      <c r="G92" s="19">
        <v>3300</v>
      </c>
      <c r="H92" s="19">
        <v>-145.38</v>
      </c>
      <c r="I92" s="19">
        <v>0</v>
      </c>
      <c r="J92" s="19">
        <v>191.26</v>
      </c>
      <c r="K92" s="19">
        <v>0</v>
      </c>
      <c r="L92" s="19">
        <v>45.89</v>
      </c>
      <c r="M92" s="19">
        <v>0</v>
      </c>
      <c r="N92" s="19">
        <v>0.11</v>
      </c>
      <c r="O92" s="19">
        <v>46</v>
      </c>
      <c r="P92" s="19">
        <v>3254</v>
      </c>
    </row>
    <row r="93" spans="1:16" s="11" customFormat="1">
      <c r="A93" s="34" t="s">
        <v>133</v>
      </c>
      <c r="B93" s="19" t="s">
        <v>134</v>
      </c>
      <c r="C93" s="19">
        <v>5420.55</v>
      </c>
      <c r="D93" s="19">
        <v>1806.85</v>
      </c>
      <c r="E93" s="19">
        <v>3613.7</v>
      </c>
      <c r="F93" s="19">
        <v>903.42</v>
      </c>
      <c r="G93" s="19">
        <v>6323.97</v>
      </c>
      <c r="H93" s="19">
        <v>0</v>
      </c>
      <c r="I93" s="19">
        <v>0</v>
      </c>
      <c r="J93" s="19">
        <v>489.21</v>
      </c>
      <c r="K93" s="19">
        <v>58.17</v>
      </c>
      <c r="L93" s="19">
        <v>489.21</v>
      </c>
      <c r="M93" s="19">
        <v>0</v>
      </c>
      <c r="N93" s="19">
        <v>-0.01</v>
      </c>
      <c r="O93" s="19">
        <v>547.37</v>
      </c>
      <c r="P93" s="19">
        <v>5776.6</v>
      </c>
    </row>
    <row r="94" spans="1:16" s="36" customFormat="1">
      <c r="A94" s="35" t="s">
        <v>21</v>
      </c>
      <c r="C94" s="18" t="s">
        <v>22</v>
      </c>
      <c r="D94" s="36" t="s">
        <v>22</v>
      </c>
      <c r="E94" s="36" t="s">
        <v>22</v>
      </c>
      <c r="F94" s="36" t="s">
        <v>22</v>
      </c>
      <c r="G94" s="36" t="s">
        <v>22</v>
      </c>
      <c r="H94" s="36" t="s">
        <v>22</v>
      </c>
      <c r="I94" s="36" t="s">
        <v>22</v>
      </c>
      <c r="J94" s="36" t="s">
        <v>22</v>
      </c>
      <c r="K94" s="36" t="s">
        <v>22</v>
      </c>
      <c r="L94" s="36" t="s">
        <v>22</v>
      </c>
      <c r="M94" s="36" t="s">
        <v>22</v>
      </c>
      <c r="N94" s="36" t="s">
        <v>22</v>
      </c>
      <c r="O94" s="36" t="s">
        <v>22</v>
      </c>
      <c r="P94" s="36" t="s">
        <v>22</v>
      </c>
    </row>
    <row r="95" spans="1:16" s="11" customFormat="1">
      <c r="A95" s="37"/>
      <c r="C95" s="10">
        <f>SUM(C85:C94)</f>
        <v>32263.5</v>
      </c>
      <c r="D95" s="10">
        <f t="shared" ref="D95:P95" si="8">SUM(D85:D94)</f>
        <v>11554.500000000002</v>
      </c>
      <c r="E95" s="10">
        <f t="shared" si="8"/>
        <v>20709.000000000004</v>
      </c>
      <c r="F95" s="10">
        <f t="shared" si="8"/>
        <v>5177.25</v>
      </c>
      <c r="G95" s="10">
        <f t="shared" si="8"/>
        <v>37440.75</v>
      </c>
      <c r="H95" s="10">
        <f t="shared" si="8"/>
        <v>-785.15</v>
      </c>
      <c r="I95" s="10">
        <f t="shared" si="8"/>
        <v>-83.54</v>
      </c>
      <c r="J95" s="10">
        <f t="shared" si="8"/>
        <v>2364.62</v>
      </c>
      <c r="K95" s="10">
        <f t="shared" si="8"/>
        <v>197.06</v>
      </c>
      <c r="L95" s="10">
        <f t="shared" si="8"/>
        <v>1679.75</v>
      </c>
      <c r="M95" s="10">
        <f t="shared" si="8"/>
        <v>0</v>
      </c>
      <c r="N95" s="10">
        <f t="shared" si="8"/>
        <v>0.45999999999999996</v>
      </c>
      <c r="O95" s="10">
        <f t="shared" si="8"/>
        <v>1793.73</v>
      </c>
      <c r="P95" s="10">
        <f t="shared" si="8"/>
        <v>35647</v>
      </c>
    </row>
    <row r="96" spans="1:16" s="11" customFormat="1">
      <c r="A96" s="37"/>
      <c r="C96" s="13"/>
    </row>
    <row r="97" spans="1:16" s="11" customFormat="1">
      <c r="A97" s="38" t="s">
        <v>135</v>
      </c>
      <c r="B97" s="39"/>
      <c r="C97" s="14"/>
    </row>
    <row r="98" spans="1:16" s="11" customFormat="1">
      <c r="A98" s="34" t="s">
        <v>136</v>
      </c>
      <c r="B98" s="19" t="s">
        <v>137</v>
      </c>
      <c r="C98" s="19">
        <v>2593.0500000000002</v>
      </c>
      <c r="D98" s="19">
        <v>864.35</v>
      </c>
      <c r="E98" s="19">
        <v>1728.7</v>
      </c>
      <c r="F98" s="19">
        <v>432.18</v>
      </c>
      <c r="G98" s="19">
        <v>3025.23</v>
      </c>
      <c r="H98" s="19">
        <v>-160.30000000000001</v>
      </c>
      <c r="I98" s="19">
        <v>-8.59</v>
      </c>
      <c r="J98" s="19">
        <v>151.71</v>
      </c>
      <c r="K98" s="19">
        <v>0</v>
      </c>
      <c r="L98" s="19">
        <v>0</v>
      </c>
      <c r="M98" s="19">
        <v>0</v>
      </c>
      <c r="N98" s="19">
        <v>0.02</v>
      </c>
      <c r="O98" s="19">
        <v>-8.57</v>
      </c>
      <c r="P98" s="19">
        <v>3033.8</v>
      </c>
    </row>
    <row r="99" spans="1:16" s="36" customFormat="1">
      <c r="A99" s="35" t="s">
        <v>21</v>
      </c>
      <c r="C99" s="20" t="s">
        <v>22</v>
      </c>
      <c r="D99" s="36" t="s">
        <v>22</v>
      </c>
      <c r="E99" s="36" t="s">
        <v>22</v>
      </c>
      <c r="F99" s="36" t="s">
        <v>22</v>
      </c>
      <c r="G99" s="36" t="s">
        <v>22</v>
      </c>
      <c r="H99" s="36" t="s">
        <v>22</v>
      </c>
      <c r="I99" s="36" t="s">
        <v>22</v>
      </c>
      <c r="J99" s="36" t="s">
        <v>22</v>
      </c>
      <c r="K99" s="36" t="s">
        <v>22</v>
      </c>
      <c r="L99" s="36" t="s">
        <v>22</v>
      </c>
      <c r="M99" s="36" t="s">
        <v>22</v>
      </c>
      <c r="N99" s="36" t="s">
        <v>22</v>
      </c>
      <c r="O99" s="36" t="s">
        <v>22</v>
      </c>
      <c r="P99" s="36" t="s">
        <v>22</v>
      </c>
    </row>
    <row r="100" spans="1:16" s="11" customFormat="1">
      <c r="A100" s="37"/>
      <c r="C100" s="10">
        <f>SUM(C98:C99)</f>
        <v>2593.0500000000002</v>
      </c>
      <c r="D100" s="10">
        <f t="shared" ref="D100:P100" si="9">SUM(D98:D99)</f>
        <v>864.35</v>
      </c>
      <c r="E100" s="10">
        <f t="shared" si="9"/>
        <v>1728.7</v>
      </c>
      <c r="F100" s="10">
        <f t="shared" si="9"/>
        <v>432.18</v>
      </c>
      <c r="G100" s="10">
        <f t="shared" si="9"/>
        <v>3025.23</v>
      </c>
      <c r="H100" s="10">
        <f t="shared" si="9"/>
        <v>-160.30000000000001</v>
      </c>
      <c r="I100" s="10">
        <f t="shared" si="9"/>
        <v>-8.59</v>
      </c>
      <c r="J100" s="10">
        <f t="shared" si="9"/>
        <v>151.71</v>
      </c>
      <c r="K100" s="10">
        <f t="shared" si="9"/>
        <v>0</v>
      </c>
      <c r="L100" s="10">
        <f t="shared" si="9"/>
        <v>0</v>
      </c>
      <c r="M100" s="10">
        <f t="shared" si="9"/>
        <v>0</v>
      </c>
      <c r="N100" s="10">
        <f t="shared" si="9"/>
        <v>0.02</v>
      </c>
      <c r="O100" s="10">
        <f t="shared" si="9"/>
        <v>-8.57</v>
      </c>
      <c r="P100" s="10">
        <f t="shared" si="9"/>
        <v>3033.8</v>
      </c>
    </row>
    <row r="101" spans="1:16" s="11" customFormat="1">
      <c r="A101" s="37"/>
    </row>
    <row r="102" spans="1:16" s="11" customFormat="1">
      <c r="A102" s="38" t="s">
        <v>138</v>
      </c>
      <c r="B102" s="39"/>
      <c r="C102" s="14"/>
    </row>
    <row r="103" spans="1:16" s="11" customFormat="1">
      <c r="A103" s="34" t="s">
        <v>139</v>
      </c>
      <c r="B103" s="19" t="s">
        <v>140</v>
      </c>
      <c r="C103" s="19">
        <v>7955.55</v>
      </c>
      <c r="D103" s="19">
        <v>2651.85</v>
      </c>
      <c r="E103" s="19">
        <v>5303.7</v>
      </c>
      <c r="F103" s="19">
        <v>1325.92</v>
      </c>
      <c r="G103" s="19">
        <v>9281.4699999999993</v>
      </c>
      <c r="H103" s="19">
        <v>0</v>
      </c>
      <c r="I103" s="19">
        <v>0</v>
      </c>
      <c r="J103" s="19">
        <v>988.2</v>
      </c>
      <c r="K103" s="19">
        <v>167.9</v>
      </c>
      <c r="L103" s="19">
        <v>988.2</v>
      </c>
      <c r="M103" s="19">
        <v>0</v>
      </c>
      <c r="N103" s="19">
        <v>0.17</v>
      </c>
      <c r="O103" s="19">
        <v>1156.27</v>
      </c>
      <c r="P103" s="19">
        <v>8125.2</v>
      </c>
    </row>
    <row r="104" spans="1:16" s="11" customFormat="1">
      <c r="A104" s="34" t="s">
        <v>141</v>
      </c>
      <c r="B104" s="19" t="s">
        <v>142</v>
      </c>
      <c r="C104" s="19">
        <v>3631.2</v>
      </c>
      <c r="D104" s="19">
        <v>1210.4000000000001</v>
      </c>
      <c r="E104" s="19">
        <v>2420.8000000000002</v>
      </c>
      <c r="F104" s="19">
        <v>605.20000000000005</v>
      </c>
      <c r="G104" s="19">
        <v>4236.3999999999996</v>
      </c>
      <c r="H104" s="19">
        <v>-107.37</v>
      </c>
      <c r="I104" s="19">
        <v>0</v>
      </c>
      <c r="J104" s="19">
        <v>259.94</v>
      </c>
      <c r="K104" s="19">
        <v>0</v>
      </c>
      <c r="L104" s="19">
        <v>152.56</v>
      </c>
      <c r="M104" s="19">
        <v>0</v>
      </c>
      <c r="N104" s="19">
        <v>0.04</v>
      </c>
      <c r="O104" s="19">
        <v>152.6</v>
      </c>
      <c r="P104" s="19">
        <v>4083.8</v>
      </c>
    </row>
    <row r="105" spans="1:16" s="11" customFormat="1">
      <c r="A105" s="34" t="s">
        <v>143</v>
      </c>
      <c r="B105" s="19" t="s">
        <v>144</v>
      </c>
      <c r="C105" s="19">
        <v>3000</v>
      </c>
      <c r="D105" s="19">
        <v>1000</v>
      </c>
      <c r="E105" s="19">
        <v>2000</v>
      </c>
      <c r="F105" s="19">
        <v>500</v>
      </c>
      <c r="G105" s="19">
        <v>3500</v>
      </c>
      <c r="H105" s="19">
        <v>-145.38</v>
      </c>
      <c r="I105" s="19">
        <v>0</v>
      </c>
      <c r="J105" s="19">
        <v>191.26</v>
      </c>
      <c r="K105" s="19">
        <v>0</v>
      </c>
      <c r="L105" s="19">
        <v>45.89</v>
      </c>
      <c r="M105" s="19">
        <v>1000</v>
      </c>
      <c r="N105" s="19">
        <v>-0.09</v>
      </c>
      <c r="O105" s="19">
        <v>1045.8</v>
      </c>
      <c r="P105" s="19">
        <v>2454.1999999999998</v>
      </c>
    </row>
    <row r="106" spans="1:16" s="11" customFormat="1">
      <c r="A106" s="34" t="s">
        <v>145</v>
      </c>
      <c r="B106" s="19" t="s">
        <v>146</v>
      </c>
      <c r="C106" s="19">
        <v>11950.8</v>
      </c>
      <c r="D106" s="19">
        <v>3983.6</v>
      </c>
      <c r="E106" s="19">
        <v>7967.2</v>
      </c>
      <c r="F106" s="19">
        <v>1991.8</v>
      </c>
      <c r="G106" s="19">
        <v>13942.6</v>
      </c>
      <c r="H106" s="19">
        <v>0</v>
      </c>
      <c r="I106" s="19">
        <v>0</v>
      </c>
      <c r="J106" s="19">
        <v>1841.59</v>
      </c>
      <c r="K106" s="19">
        <v>400.38</v>
      </c>
      <c r="L106" s="19">
        <v>1841.59</v>
      </c>
      <c r="M106" s="19">
        <v>0</v>
      </c>
      <c r="N106" s="19">
        <v>0.03</v>
      </c>
      <c r="O106" s="19">
        <v>2242</v>
      </c>
      <c r="P106" s="19">
        <v>11700.6</v>
      </c>
    </row>
    <row r="107" spans="1:16" s="11" customFormat="1">
      <c r="A107" s="34" t="s">
        <v>147</v>
      </c>
      <c r="B107" s="19" t="s">
        <v>148</v>
      </c>
      <c r="C107" s="19">
        <v>5420.55</v>
      </c>
      <c r="D107" s="19">
        <v>5420.55</v>
      </c>
      <c r="E107" s="19">
        <v>0</v>
      </c>
      <c r="F107" s="19">
        <v>0</v>
      </c>
      <c r="G107" s="19">
        <v>5420.55</v>
      </c>
      <c r="H107" s="19">
        <v>0</v>
      </c>
      <c r="I107" s="19">
        <v>0</v>
      </c>
      <c r="J107" s="19">
        <v>489.21</v>
      </c>
      <c r="K107" s="19">
        <v>0</v>
      </c>
      <c r="L107" s="19">
        <v>489.21</v>
      </c>
      <c r="M107" s="19">
        <v>0</v>
      </c>
      <c r="N107" s="19">
        <v>0.14000000000000001</v>
      </c>
      <c r="O107" s="19">
        <v>489.35</v>
      </c>
      <c r="P107" s="19">
        <v>4931.2</v>
      </c>
    </row>
    <row r="108" spans="1:16" s="11" customFormat="1">
      <c r="A108" s="34" t="s">
        <v>149</v>
      </c>
      <c r="B108" s="19" t="s">
        <v>150</v>
      </c>
      <c r="C108" s="19">
        <v>3500.1</v>
      </c>
      <c r="D108" s="19">
        <v>1166.7</v>
      </c>
      <c r="E108" s="19">
        <v>2333.4</v>
      </c>
      <c r="F108" s="19">
        <v>583.35</v>
      </c>
      <c r="G108" s="19">
        <v>4083.45</v>
      </c>
      <c r="H108" s="19">
        <v>-125.1</v>
      </c>
      <c r="I108" s="19">
        <v>0</v>
      </c>
      <c r="J108" s="19">
        <v>245.67</v>
      </c>
      <c r="K108" s="19">
        <v>0</v>
      </c>
      <c r="L108" s="19">
        <v>120.57</v>
      </c>
      <c r="M108" s="19">
        <v>0</v>
      </c>
      <c r="N108" s="19">
        <v>0.08</v>
      </c>
      <c r="O108" s="19">
        <v>120.65</v>
      </c>
      <c r="P108" s="19">
        <v>3962.8</v>
      </c>
    </row>
    <row r="109" spans="1:16" s="11" customFormat="1">
      <c r="A109" s="34" t="s">
        <v>151</v>
      </c>
      <c r="B109" s="19" t="s">
        <v>152</v>
      </c>
      <c r="C109" s="19">
        <v>5420.55</v>
      </c>
      <c r="D109" s="19">
        <v>5420.55</v>
      </c>
      <c r="E109" s="19">
        <v>0</v>
      </c>
      <c r="F109" s="19">
        <v>0</v>
      </c>
      <c r="G109" s="19">
        <v>5420.55</v>
      </c>
      <c r="H109" s="19">
        <v>0</v>
      </c>
      <c r="I109" s="19">
        <v>0</v>
      </c>
      <c r="J109" s="19">
        <v>489.21</v>
      </c>
      <c r="K109" s="19">
        <v>0</v>
      </c>
      <c r="L109" s="19">
        <v>489.21</v>
      </c>
      <c r="M109" s="19">
        <v>1000</v>
      </c>
      <c r="N109" s="19">
        <v>0.14000000000000001</v>
      </c>
      <c r="O109" s="19">
        <f>L109+M109+N109</f>
        <v>1489.3500000000001</v>
      </c>
      <c r="P109" s="19">
        <f>G109-O109</f>
        <v>3931.2</v>
      </c>
    </row>
    <row r="110" spans="1:16" s="11" customFormat="1">
      <c r="A110" s="34" t="s">
        <v>153</v>
      </c>
      <c r="B110" s="19" t="s">
        <v>154</v>
      </c>
      <c r="C110" s="19">
        <v>7955.55</v>
      </c>
      <c r="D110" s="19">
        <v>2651.85</v>
      </c>
      <c r="E110" s="19">
        <v>5303.7</v>
      </c>
      <c r="F110" s="19">
        <v>1325.92</v>
      </c>
      <c r="G110" s="19">
        <v>9281.4699999999993</v>
      </c>
      <c r="H110" s="19">
        <v>0</v>
      </c>
      <c r="I110" s="19">
        <v>0</v>
      </c>
      <c r="J110" s="19">
        <v>988.2</v>
      </c>
      <c r="K110" s="19">
        <v>253.29</v>
      </c>
      <c r="L110" s="19">
        <v>988.2</v>
      </c>
      <c r="M110" s="19">
        <v>0</v>
      </c>
      <c r="N110" s="19">
        <v>-0.02</v>
      </c>
      <c r="O110" s="19">
        <v>1241.47</v>
      </c>
      <c r="P110" s="19">
        <v>8040</v>
      </c>
    </row>
    <row r="111" spans="1:16" s="11" customFormat="1">
      <c r="A111" s="34" t="s">
        <v>155</v>
      </c>
      <c r="B111" s="19" t="s">
        <v>156</v>
      </c>
      <c r="C111" s="19">
        <v>5420.55</v>
      </c>
      <c r="D111" s="19">
        <v>1806.85</v>
      </c>
      <c r="E111" s="19">
        <v>3613.7</v>
      </c>
      <c r="F111" s="19">
        <v>903.42</v>
      </c>
      <c r="G111" s="19">
        <v>6323.97</v>
      </c>
      <c r="H111" s="19">
        <v>0</v>
      </c>
      <c r="I111" s="19">
        <v>0</v>
      </c>
      <c r="J111" s="19">
        <v>489.21</v>
      </c>
      <c r="K111" s="19">
        <v>58.17</v>
      </c>
      <c r="L111" s="19">
        <v>489.21</v>
      </c>
      <c r="M111" s="19">
        <v>0</v>
      </c>
      <c r="N111" s="19">
        <v>0.19</v>
      </c>
      <c r="O111" s="19">
        <v>547.57000000000005</v>
      </c>
      <c r="P111" s="19">
        <v>5776.4</v>
      </c>
    </row>
    <row r="112" spans="1:16" s="11" customFormat="1">
      <c r="A112" s="34" t="s">
        <v>157</v>
      </c>
      <c r="B112" s="19" t="s">
        <v>158</v>
      </c>
      <c r="C112" s="19">
        <v>3631.2</v>
      </c>
      <c r="D112" s="19">
        <v>1210.4000000000001</v>
      </c>
      <c r="E112" s="19">
        <v>2420.8000000000002</v>
      </c>
      <c r="F112" s="19">
        <v>605.20000000000005</v>
      </c>
      <c r="G112" s="19">
        <v>4236.3999999999996</v>
      </c>
      <c r="H112" s="19">
        <v>-107.37</v>
      </c>
      <c r="I112" s="19">
        <v>0</v>
      </c>
      <c r="J112" s="19">
        <v>259.94</v>
      </c>
      <c r="K112" s="19">
        <v>40.51</v>
      </c>
      <c r="L112" s="19">
        <v>152.56</v>
      </c>
      <c r="M112" s="19">
        <v>0</v>
      </c>
      <c r="N112" s="19">
        <v>-7.0000000000000007E-2</v>
      </c>
      <c r="O112" s="19">
        <v>193</v>
      </c>
      <c r="P112" s="19">
        <v>4043.4</v>
      </c>
    </row>
    <row r="113" spans="1:16" s="36" customFormat="1">
      <c r="A113" s="35" t="s">
        <v>21</v>
      </c>
      <c r="C113" s="18" t="s">
        <v>22</v>
      </c>
      <c r="D113" s="36" t="s">
        <v>22</v>
      </c>
      <c r="E113" s="36" t="s">
        <v>22</v>
      </c>
      <c r="F113" s="36" t="s">
        <v>22</v>
      </c>
      <c r="G113" s="36" t="s">
        <v>22</v>
      </c>
      <c r="H113" s="36" t="s">
        <v>22</v>
      </c>
      <c r="I113" s="36" t="s">
        <v>22</v>
      </c>
      <c r="J113" s="36" t="s">
        <v>22</v>
      </c>
      <c r="K113" s="36" t="s">
        <v>22</v>
      </c>
      <c r="L113" s="36" t="s">
        <v>22</v>
      </c>
      <c r="M113" s="36" t="s">
        <v>22</v>
      </c>
      <c r="N113" s="36" t="s">
        <v>22</v>
      </c>
      <c r="O113" s="36" t="s">
        <v>22</v>
      </c>
      <c r="P113" s="36" t="s">
        <v>22</v>
      </c>
    </row>
    <row r="114" spans="1:16" s="11" customFormat="1">
      <c r="A114" s="37"/>
      <c r="C114" s="10">
        <f t="shared" ref="C114:P114" si="10">SUM(C103:C113)</f>
        <v>57886.05</v>
      </c>
      <c r="D114" s="10">
        <f t="shared" si="10"/>
        <v>26522.75</v>
      </c>
      <c r="E114" s="10">
        <f t="shared" si="10"/>
        <v>31363.300000000003</v>
      </c>
      <c r="F114" s="10">
        <f t="shared" si="10"/>
        <v>7840.81</v>
      </c>
      <c r="G114" s="10">
        <f t="shared" si="10"/>
        <v>65726.86</v>
      </c>
      <c r="H114" s="10">
        <f t="shared" si="10"/>
        <v>-485.22</v>
      </c>
      <c r="I114" s="10">
        <f t="shared" si="10"/>
        <v>0</v>
      </c>
      <c r="J114" s="10">
        <f t="shared" si="10"/>
        <v>6242.4299999999994</v>
      </c>
      <c r="K114" s="10">
        <f t="shared" si="10"/>
        <v>920.24999999999989</v>
      </c>
      <c r="L114" s="10">
        <f t="shared" si="10"/>
        <v>5757.2</v>
      </c>
      <c r="M114" s="10">
        <f t="shared" si="10"/>
        <v>2000</v>
      </c>
      <c r="N114" s="10">
        <f t="shared" si="10"/>
        <v>0.60999999999999988</v>
      </c>
      <c r="O114" s="10">
        <f t="shared" si="10"/>
        <v>8678.0600000000013</v>
      </c>
      <c r="P114" s="10">
        <f t="shared" si="10"/>
        <v>57048.800000000003</v>
      </c>
    </row>
    <row r="115" spans="1:16" s="11" customFormat="1">
      <c r="A115" s="37"/>
    </row>
    <row r="116" spans="1:16" s="11" customFormat="1">
      <c r="A116" s="38" t="s">
        <v>159</v>
      </c>
      <c r="B116" s="39"/>
      <c r="C116" s="14"/>
    </row>
    <row r="117" spans="1:16" s="11" customFormat="1">
      <c r="A117" s="34" t="s">
        <v>160</v>
      </c>
      <c r="B117" s="19" t="s">
        <v>161</v>
      </c>
      <c r="C117" s="19">
        <v>2903.4</v>
      </c>
      <c r="D117" s="19">
        <v>967.8</v>
      </c>
      <c r="E117" s="19">
        <v>1935.6</v>
      </c>
      <c r="F117" s="19">
        <v>483.9</v>
      </c>
      <c r="G117" s="19">
        <v>3387.3</v>
      </c>
      <c r="H117" s="19">
        <v>-145.38</v>
      </c>
      <c r="I117" s="19">
        <v>0</v>
      </c>
      <c r="J117" s="19">
        <v>180.75</v>
      </c>
      <c r="K117" s="19">
        <v>0</v>
      </c>
      <c r="L117" s="19">
        <v>35.380000000000003</v>
      </c>
      <c r="M117" s="19">
        <v>0</v>
      </c>
      <c r="N117" s="19">
        <v>-0.08</v>
      </c>
      <c r="O117" s="19">
        <v>35.299999999999997</v>
      </c>
      <c r="P117" s="19">
        <v>3352</v>
      </c>
    </row>
    <row r="118" spans="1:16" s="11" customFormat="1">
      <c r="A118" s="34" t="s">
        <v>162</v>
      </c>
      <c r="B118" s="19" t="s">
        <v>163</v>
      </c>
      <c r="C118" s="19">
        <v>2903.4</v>
      </c>
      <c r="D118" s="19">
        <v>2903.4</v>
      </c>
      <c r="E118" s="19">
        <v>0</v>
      </c>
      <c r="F118" s="19">
        <v>0</v>
      </c>
      <c r="G118" s="19">
        <v>2903.4</v>
      </c>
      <c r="H118" s="19">
        <v>-145.38</v>
      </c>
      <c r="I118" s="19">
        <v>0</v>
      </c>
      <c r="J118" s="19">
        <v>180.75</v>
      </c>
      <c r="K118" s="19">
        <v>0</v>
      </c>
      <c r="L118" s="19">
        <v>35.380000000000003</v>
      </c>
      <c r="M118" s="19">
        <v>0</v>
      </c>
      <c r="N118" s="19">
        <v>0.02</v>
      </c>
      <c r="O118" s="19">
        <v>35.4</v>
      </c>
      <c r="P118" s="19">
        <v>2868</v>
      </c>
    </row>
    <row r="119" spans="1:16" s="11" customFormat="1">
      <c r="A119" s="34" t="s">
        <v>164</v>
      </c>
      <c r="B119" s="19" t="s">
        <v>165</v>
      </c>
      <c r="C119" s="19">
        <v>2903.4</v>
      </c>
      <c r="D119" s="19">
        <v>967.8</v>
      </c>
      <c r="E119" s="19">
        <v>1935.6</v>
      </c>
      <c r="F119" s="19">
        <v>483.9</v>
      </c>
      <c r="G119" s="19">
        <v>3387.3</v>
      </c>
      <c r="H119" s="19">
        <v>-145.38</v>
      </c>
      <c r="I119" s="19">
        <v>0</v>
      </c>
      <c r="J119" s="19">
        <v>180.75</v>
      </c>
      <c r="K119" s="19">
        <v>0</v>
      </c>
      <c r="L119" s="19">
        <v>35.380000000000003</v>
      </c>
      <c r="M119" s="19">
        <v>0</v>
      </c>
      <c r="N119" s="19">
        <v>0.12</v>
      </c>
      <c r="O119" s="19">
        <v>35.5</v>
      </c>
      <c r="P119" s="19">
        <v>3351.8</v>
      </c>
    </row>
    <row r="120" spans="1:16" s="11" customFormat="1">
      <c r="A120" s="34" t="s">
        <v>166</v>
      </c>
      <c r="B120" s="19" t="s">
        <v>167</v>
      </c>
      <c r="C120" s="19">
        <v>3000</v>
      </c>
      <c r="D120" s="19">
        <v>1000</v>
      </c>
      <c r="E120" s="19">
        <v>2000</v>
      </c>
      <c r="F120" s="19">
        <v>500</v>
      </c>
      <c r="G120" s="19">
        <v>3500</v>
      </c>
      <c r="H120" s="19">
        <v>-145.38</v>
      </c>
      <c r="I120" s="19">
        <v>0</v>
      </c>
      <c r="J120" s="19">
        <v>191.26</v>
      </c>
      <c r="K120" s="19">
        <v>0</v>
      </c>
      <c r="L120" s="19">
        <v>45.89</v>
      </c>
      <c r="M120" s="19">
        <v>0</v>
      </c>
      <c r="N120" s="19">
        <v>0.11</v>
      </c>
      <c r="O120" s="19">
        <v>46</v>
      </c>
      <c r="P120" s="19">
        <v>3454</v>
      </c>
    </row>
    <row r="121" spans="1:16" s="11" customFormat="1">
      <c r="A121" s="34" t="s">
        <v>168</v>
      </c>
      <c r="B121" s="19" t="s">
        <v>169</v>
      </c>
      <c r="C121" s="19">
        <v>2903.4</v>
      </c>
      <c r="D121" s="19">
        <v>2903.4</v>
      </c>
      <c r="E121" s="19">
        <v>0</v>
      </c>
      <c r="F121" s="19">
        <v>0</v>
      </c>
      <c r="G121" s="19">
        <v>2903.4</v>
      </c>
      <c r="H121" s="19">
        <v>-145.38</v>
      </c>
      <c r="I121" s="19">
        <v>0</v>
      </c>
      <c r="J121" s="19">
        <v>180.75</v>
      </c>
      <c r="K121" s="19">
        <v>0</v>
      </c>
      <c r="L121" s="19">
        <v>35.380000000000003</v>
      </c>
      <c r="M121" s="19">
        <v>0</v>
      </c>
      <c r="N121" s="19">
        <v>0.02</v>
      </c>
      <c r="O121" s="19">
        <v>35.4</v>
      </c>
      <c r="P121" s="19">
        <v>2868</v>
      </c>
    </row>
    <row r="122" spans="1:16" s="11" customFormat="1">
      <c r="A122" s="34" t="s">
        <v>170</v>
      </c>
      <c r="B122" s="19" t="s">
        <v>171</v>
      </c>
      <c r="C122" s="19">
        <v>5420.55</v>
      </c>
      <c r="D122" s="19">
        <v>1806.85</v>
      </c>
      <c r="E122" s="19">
        <v>3613.7</v>
      </c>
      <c r="F122" s="19">
        <v>903.42</v>
      </c>
      <c r="G122" s="19">
        <v>6323.97</v>
      </c>
      <c r="H122" s="19">
        <v>0</v>
      </c>
      <c r="I122" s="19">
        <v>0</v>
      </c>
      <c r="J122" s="19">
        <v>489.21</v>
      </c>
      <c r="K122" s="19">
        <v>58.17</v>
      </c>
      <c r="L122" s="19">
        <v>489.21</v>
      </c>
      <c r="M122" s="19">
        <v>0</v>
      </c>
      <c r="N122" s="19">
        <v>0.19</v>
      </c>
      <c r="O122" s="19">
        <v>547.57000000000005</v>
      </c>
      <c r="P122" s="19">
        <v>5776.4</v>
      </c>
    </row>
    <row r="123" spans="1:16" s="11" customFormat="1">
      <c r="A123" s="34" t="s">
        <v>172</v>
      </c>
      <c r="B123" s="19" t="s">
        <v>173</v>
      </c>
      <c r="C123" s="19">
        <v>2903.4</v>
      </c>
      <c r="D123" s="19">
        <v>967.8</v>
      </c>
      <c r="E123" s="19">
        <v>1935.6</v>
      </c>
      <c r="F123" s="19">
        <v>483.9</v>
      </c>
      <c r="G123" s="19">
        <v>3387.3</v>
      </c>
      <c r="H123" s="19">
        <v>-145.38</v>
      </c>
      <c r="I123" s="19">
        <v>0</v>
      </c>
      <c r="J123" s="19">
        <v>180.75</v>
      </c>
      <c r="K123" s="19">
        <v>0</v>
      </c>
      <c r="L123" s="19">
        <v>35.380000000000003</v>
      </c>
      <c r="M123" s="19">
        <v>0</v>
      </c>
      <c r="N123" s="19">
        <v>0.12</v>
      </c>
      <c r="O123" s="19">
        <v>35.5</v>
      </c>
      <c r="P123" s="19">
        <v>3351.8</v>
      </c>
    </row>
    <row r="124" spans="1:16" s="11" customFormat="1">
      <c r="A124" s="34" t="s">
        <v>174</v>
      </c>
      <c r="B124" s="19" t="s">
        <v>175</v>
      </c>
      <c r="C124" s="19">
        <v>2903.4</v>
      </c>
      <c r="D124" s="19">
        <v>967.8</v>
      </c>
      <c r="E124" s="19">
        <v>1935.6</v>
      </c>
      <c r="F124" s="19">
        <v>483.9</v>
      </c>
      <c r="G124" s="19">
        <v>3387.3</v>
      </c>
      <c r="H124" s="19">
        <v>-145.38</v>
      </c>
      <c r="I124" s="19">
        <v>0</v>
      </c>
      <c r="J124" s="19">
        <v>180.75</v>
      </c>
      <c r="K124" s="19">
        <v>0</v>
      </c>
      <c r="L124" s="19">
        <v>35.380000000000003</v>
      </c>
      <c r="M124" s="19">
        <v>0</v>
      </c>
      <c r="N124" s="19">
        <v>-0.08</v>
      </c>
      <c r="O124" s="19">
        <v>35.299999999999997</v>
      </c>
      <c r="P124" s="19">
        <v>3352</v>
      </c>
    </row>
    <row r="125" spans="1:16" s="11" customFormat="1">
      <c r="A125" s="34" t="s">
        <v>176</v>
      </c>
      <c r="B125" s="19" t="s">
        <v>177</v>
      </c>
      <c r="C125" s="19">
        <v>2903.4</v>
      </c>
      <c r="D125" s="19">
        <v>967.8</v>
      </c>
      <c r="E125" s="19">
        <v>1935.6</v>
      </c>
      <c r="F125" s="19">
        <v>483.9</v>
      </c>
      <c r="G125" s="19">
        <v>3387.3</v>
      </c>
      <c r="H125" s="19">
        <v>-145.38</v>
      </c>
      <c r="I125" s="19">
        <v>0</v>
      </c>
      <c r="J125" s="19">
        <v>180.75</v>
      </c>
      <c r="K125" s="19">
        <v>0</v>
      </c>
      <c r="L125" s="19">
        <v>35.380000000000003</v>
      </c>
      <c r="M125" s="19">
        <v>0</v>
      </c>
      <c r="N125" s="19">
        <v>-0.08</v>
      </c>
      <c r="O125" s="19">
        <v>35.299999999999997</v>
      </c>
      <c r="P125" s="19">
        <v>3352</v>
      </c>
    </row>
    <row r="126" spans="1:16" s="36" customFormat="1">
      <c r="A126" s="35" t="s">
        <v>21</v>
      </c>
      <c r="C126" s="18" t="s">
        <v>22</v>
      </c>
      <c r="D126" s="36" t="s">
        <v>22</v>
      </c>
      <c r="E126" s="36" t="s">
        <v>22</v>
      </c>
      <c r="F126" s="36" t="s">
        <v>22</v>
      </c>
      <c r="G126" s="36" t="s">
        <v>22</v>
      </c>
      <c r="H126" s="36" t="s">
        <v>22</v>
      </c>
      <c r="I126" s="36" t="s">
        <v>22</v>
      </c>
      <c r="J126" s="36" t="s">
        <v>22</v>
      </c>
      <c r="K126" s="36" t="s">
        <v>22</v>
      </c>
      <c r="L126" s="36" t="s">
        <v>22</v>
      </c>
      <c r="M126" s="36" t="s">
        <v>22</v>
      </c>
      <c r="N126" s="36" t="s">
        <v>22</v>
      </c>
      <c r="O126" s="36" t="s">
        <v>22</v>
      </c>
      <c r="P126" s="36" t="s">
        <v>22</v>
      </c>
    </row>
    <row r="127" spans="1:16" s="11" customFormat="1">
      <c r="A127" s="37"/>
      <c r="C127" s="10">
        <f>SUM(C117:C126)</f>
        <v>28744.350000000006</v>
      </c>
      <c r="D127" s="10">
        <f t="shared" ref="D127:P127" si="11">SUM(D117:D126)</f>
        <v>13452.649999999998</v>
      </c>
      <c r="E127" s="10">
        <f t="shared" si="11"/>
        <v>15291.7</v>
      </c>
      <c r="F127" s="10">
        <f t="shared" si="11"/>
        <v>3822.92</v>
      </c>
      <c r="G127" s="10">
        <f t="shared" si="11"/>
        <v>32567.269999999997</v>
      </c>
      <c r="H127" s="10">
        <f t="shared" si="11"/>
        <v>-1163.04</v>
      </c>
      <c r="I127" s="10">
        <f t="shared" si="11"/>
        <v>0</v>
      </c>
      <c r="J127" s="10">
        <f t="shared" si="11"/>
        <v>1945.72</v>
      </c>
      <c r="K127" s="10">
        <f t="shared" si="11"/>
        <v>58.17</v>
      </c>
      <c r="L127" s="10">
        <f t="shared" si="11"/>
        <v>782.76</v>
      </c>
      <c r="M127" s="10">
        <f t="shared" si="11"/>
        <v>0</v>
      </c>
      <c r="N127" s="10">
        <f t="shared" si="11"/>
        <v>0.33999999999999997</v>
      </c>
      <c r="O127" s="10">
        <f t="shared" si="11"/>
        <v>841.27</v>
      </c>
      <c r="P127" s="10">
        <f t="shared" si="11"/>
        <v>31725.999999999996</v>
      </c>
    </row>
    <row r="128" spans="1:16" s="11" customFormat="1">
      <c r="A128" s="37"/>
    </row>
    <row r="129" spans="1:16" s="11" customFormat="1" ht="15">
      <c r="A129" s="38" t="s">
        <v>178</v>
      </c>
      <c r="B129" s="39"/>
      <c r="C129" s="12"/>
    </row>
    <row r="130" spans="1:16" s="11" customFormat="1">
      <c r="A130" s="34" t="s">
        <v>179</v>
      </c>
      <c r="B130" s="19" t="s">
        <v>180</v>
      </c>
      <c r="C130" s="19">
        <v>3903.45</v>
      </c>
      <c r="D130" s="19">
        <v>2602.3000000000002</v>
      </c>
      <c r="E130" s="19">
        <v>1301.1500000000001</v>
      </c>
      <c r="F130" s="19">
        <v>325.29000000000002</v>
      </c>
      <c r="G130" s="19">
        <v>4228.74</v>
      </c>
      <c r="H130" s="19">
        <v>0</v>
      </c>
      <c r="I130" s="19">
        <v>0</v>
      </c>
      <c r="J130" s="19">
        <v>289.56</v>
      </c>
      <c r="K130" s="19">
        <v>0</v>
      </c>
      <c r="L130" s="19">
        <v>289.56</v>
      </c>
      <c r="M130" s="19">
        <v>0</v>
      </c>
      <c r="N130" s="19">
        <v>0.18</v>
      </c>
      <c r="O130" s="19">
        <v>289.74</v>
      </c>
      <c r="P130" s="19">
        <v>3939</v>
      </c>
    </row>
    <row r="131" spans="1:16" s="11" customFormat="1">
      <c r="A131" s="34" t="s">
        <v>181</v>
      </c>
      <c r="B131" s="19" t="s">
        <v>182</v>
      </c>
      <c r="C131" s="19">
        <v>3903.45</v>
      </c>
      <c r="D131" s="19">
        <v>1301.1500000000001</v>
      </c>
      <c r="E131" s="19">
        <v>2602.3000000000002</v>
      </c>
      <c r="F131" s="19">
        <v>650.58000000000004</v>
      </c>
      <c r="G131" s="19">
        <v>4554.03</v>
      </c>
      <c r="H131" s="19">
        <v>0</v>
      </c>
      <c r="I131" s="19">
        <v>0</v>
      </c>
      <c r="J131" s="19">
        <v>289.56</v>
      </c>
      <c r="K131" s="19">
        <v>0</v>
      </c>
      <c r="L131" s="19">
        <v>289.56</v>
      </c>
      <c r="M131" s="19">
        <v>0</v>
      </c>
      <c r="N131" s="19">
        <v>0.27</v>
      </c>
      <c r="O131" s="19">
        <v>289.83</v>
      </c>
      <c r="P131" s="19">
        <v>4264.2</v>
      </c>
    </row>
    <row r="132" spans="1:16" s="11" customFormat="1">
      <c r="A132" s="34" t="s">
        <v>183</v>
      </c>
      <c r="B132" s="19" t="s">
        <v>184</v>
      </c>
      <c r="C132" s="19">
        <v>5919.75</v>
      </c>
      <c r="D132" s="19">
        <v>3946.5</v>
      </c>
      <c r="E132" s="19">
        <v>1973.25</v>
      </c>
      <c r="F132" s="19">
        <v>493.31</v>
      </c>
      <c r="G132" s="19">
        <v>6413.06</v>
      </c>
      <c r="H132" s="19">
        <v>0</v>
      </c>
      <c r="I132" s="19">
        <v>0</v>
      </c>
      <c r="J132" s="19">
        <v>576.85</v>
      </c>
      <c r="K132" s="19">
        <v>63.3</v>
      </c>
      <c r="L132" s="19">
        <v>576.85</v>
      </c>
      <c r="M132" s="19">
        <v>0</v>
      </c>
      <c r="N132" s="19">
        <v>-0.09</v>
      </c>
      <c r="O132" s="19">
        <v>640.05999999999995</v>
      </c>
      <c r="P132" s="19">
        <v>5773</v>
      </c>
    </row>
    <row r="133" spans="1:16" s="11" customFormat="1">
      <c r="A133" s="34" t="s">
        <v>185</v>
      </c>
      <c r="B133" s="19" t="s">
        <v>186</v>
      </c>
      <c r="C133" s="19">
        <v>3903.45</v>
      </c>
      <c r="D133" s="19">
        <v>2602.3000000000002</v>
      </c>
      <c r="E133" s="19">
        <v>1301.1500000000001</v>
      </c>
      <c r="F133" s="19">
        <v>325.29000000000002</v>
      </c>
      <c r="G133" s="19">
        <v>4228.74</v>
      </c>
      <c r="H133" s="19">
        <v>0</v>
      </c>
      <c r="I133" s="19">
        <v>0</v>
      </c>
      <c r="J133" s="19">
        <v>289.56</v>
      </c>
      <c r="K133" s="19">
        <v>0</v>
      </c>
      <c r="L133" s="19">
        <v>289.56</v>
      </c>
      <c r="M133" s="19">
        <v>0</v>
      </c>
      <c r="N133" s="19">
        <v>-0.22</v>
      </c>
      <c r="O133" s="19">
        <v>289.33999999999997</v>
      </c>
      <c r="P133" s="19">
        <v>3939.4</v>
      </c>
    </row>
    <row r="134" spans="1:16" s="11" customFormat="1">
      <c r="A134" s="34" t="s">
        <v>187</v>
      </c>
      <c r="B134" s="19" t="s">
        <v>188</v>
      </c>
      <c r="C134" s="19">
        <v>3903.45</v>
      </c>
      <c r="D134" s="19">
        <v>3903.45</v>
      </c>
      <c r="E134" s="19">
        <v>0</v>
      </c>
      <c r="F134" s="19">
        <v>0</v>
      </c>
      <c r="G134" s="19">
        <v>3903.45</v>
      </c>
      <c r="H134" s="19">
        <v>0</v>
      </c>
      <c r="I134" s="19">
        <v>0</v>
      </c>
      <c r="J134" s="19">
        <v>289.56</v>
      </c>
      <c r="K134" s="19">
        <v>0</v>
      </c>
      <c r="L134" s="19">
        <v>289.56</v>
      </c>
      <c r="M134" s="19">
        <v>0</v>
      </c>
      <c r="N134" s="19">
        <v>-0.11</v>
      </c>
      <c r="O134" s="19">
        <v>289.45</v>
      </c>
      <c r="P134" s="19">
        <v>3614</v>
      </c>
    </row>
    <row r="135" spans="1:16" s="11" customFormat="1">
      <c r="A135" s="34" t="s">
        <v>189</v>
      </c>
      <c r="B135" s="19" t="s">
        <v>190</v>
      </c>
      <c r="C135" s="19">
        <v>3903.45</v>
      </c>
      <c r="D135" s="19">
        <v>2602.3000000000002</v>
      </c>
      <c r="E135" s="19">
        <v>1301.1500000000001</v>
      </c>
      <c r="F135" s="19">
        <v>325.29000000000002</v>
      </c>
      <c r="G135" s="19">
        <v>4228.74</v>
      </c>
      <c r="H135" s="19">
        <v>0</v>
      </c>
      <c r="I135" s="19">
        <v>0</v>
      </c>
      <c r="J135" s="19">
        <v>289.56</v>
      </c>
      <c r="K135" s="19">
        <v>0</v>
      </c>
      <c r="L135" s="19">
        <v>289.56</v>
      </c>
      <c r="M135" s="19">
        <v>0</v>
      </c>
      <c r="N135" s="19">
        <v>-0.22</v>
      </c>
      <c r="O135" s="19">
        <v>289.33999999999997</v>
      </c>
      <c r="P135" s="19">
        <v>3939.4</v>
      </c>
    </row>
    <row r="136" spans="1:16" s="36" customFormat="1">
      <c r="A136" s="35" t="s">
        <v>21</v>
      </c>
      <c r="C136" s="18" t="s">
        <v>22</v>
      </c>
      <c r="D136" s="36" t="s">
        <v>22</v>
      </c>
      <c r="E136" s="36" t="s">
        <v>22</v>
      </c>
      <c r="F136" s="36" t="s">
        <v>22</v>
      </c>
      <c r="G136" s="36" t="s">
        <v>22</v>
      </c>
      <c r="H136" s="36" t="s">
        <v>22</v>
      </c>
      <c r="I136" s="36" t="s">
        <v>22</v>
      </c>
      <c r="J136" s="36" t="s">
        <v>22</v>
      </c>
      <c r="K136" s="36" t="s">
        <v>22</v>
      </c>
      <c r="L136" s="36" t="s">
        <v>22</v>
      </c>
      <c r="M136" s="36" t="s">
        <v>22</v>
      </c>
      <c r="N136" s="36" t="s">
        <v>22</v>
      </c>
      <c r="O136" s="36" t="s">
        <v>22</v>
      </c>
      <c r="P136" s="36" t="s">
        <v>22</v>
      </c>
    </row>
    <row r="137" spans="1:16" s="11" customFormat="1">
      <c r="A137" s="37"/>
      <c r="C137" s="10">
        <f>SUM(C130:C136)</f>
        <v>25437</v>
      </c>
      <c r="D137" s="10">
        <f t="shared" ref="D137:P137" si="12">SUM(D130:D136)</f>
        <v>16958</v>
      </c>
      <c r="E137" s="10">
        <f t="shared" si="12"/>
        <v>8479</v>
      </c>
      <c r="F137" s="10">
        <f t="shared" si="12"/>
        <v>2119.7600000000002</v>
      </c>
      <c r="G137" s="10">
        <f t="shared" si="12"/>
        <v>27556.760000000002</v>
      </c>
      <c r="H137" s="10">
        <f t="shared" si="12"/>
        <v>0</v>
      </c>
      <c r="I137" s="10">
        <f t="shared" si="12"/>
        <v>0</v>
      </c>
      <c r="J137" s="10">
        <f t="shared" si="12"/>
        <v>2024.6499999999999</v>
      </c>
      <c r="K137" s="10">
        <f t="shared" si="12"/>
        <v>63.3</v>
      </c>
      <c r="L137" s="10">
        <f t="shared" si="12"/>
        <v>2024.6499999999999</v>
      </c>
      <c r="M137" s="10">
        <f t="shared" si="12"/>
        <v>0</v>
      </c>
      <c r="N137" s="10">
        <f t="shared" si="12"/>
        <v>-0.19</v>
      </c>
      <c r="O137" s="10">
        <f t="shared" si="12"/>
        <v>2087.7599999999998</v>
      </c>
      <c r="P137" s="10">
        <f t="shared" si="12"/>
        <v>25469.000000000004</v>
      </c>
    </row>
    <row r="138" spans="1:16" s="11" customFormat="1">
      <c r="A138" s="37"/>
    </row>
    <row r="139" spans="1:16" s="11" customFormat="1" ht="15">
      <c r="A139" s="38" t="s">
        <v>191</v>
      </c>
      <c r="B139" s="39"/>
      <c r="C139" s="12"/>
    </row>
    <row r="140" spans="1:16" s="11" customFormat="1">
      <c r="A140" s="34" t="s">
        <v>192</v>
      </c>
      <c r="B140" s="19" t="s">
        <v>193</v>
      </c>
      <c r="C140" s="19">
        <v>5420.55</v>
      </c>
      <c r="D140" s="19">
        <v>1806.85</v>
      </c>
      <c r="E140" s="19">
        <v>3613.7</v>
      </c>
      <c r="F140" s="19">
        <v>903.42</v>
      </c>
      <c r="G140" s="19">
        <v>6323.97</v>
      </c>
      <c r="H140" s="19">
        <v>0</v>
      </c>
      <c r="I140" s="19">
        <v>0</v>
      </c>
      <c r="J140" s="19">
        <v>489.21</v>
      </c>
      <c r="K140" s="19">
        <v>58.17</v>
      </c>
      <c r="L140" s="19">
        <v>489.21</v>
      </c>
      <c r="M140" s="19">
        <v>0</v>
      </c>
      <c r="N140" s="19">
        <v>-0.21</v>
      </c>
      <c r="O140" s="19">
        <v>547.16999999999996</v>
      </c>
      <c r="P140" s="19">
        <v>5776.8</v>
      </c>
    </row>
    <row r="141" spans="1:16" s="11" customFormat="1">
      <c r="A141" s="34" t="s">
        <v>194</v>
      </c>
      <c r="B141" s="19" t="s">
        <v>195</v>
      </c>
      <c r="C141" s="19">
        <v>3903.45</v>
      </c>
      <c r="D141" s="19">
        <v>1301.1500000000001</v>
      </c>
      <c r="E141" s="19">
        <v>2602.3000000000002</v>
      </c>
      <c r="F141" s="19">
        <v>650.58000000000004</v>
      </c>
      <c r="G141" s="19">
        <v>4554.03</v>
      </c>
      <c r="H141" s="19">
        <v>0</v>
      </c>
      <c r="I141" s="19">
        <v>0</v>
      </c>
      <c r="J141" s="19">
        <v>289.56</v>
      </c>
      <c r="K141" s="19">
        <v>0</v>
      </c>
      <c r="L141" s="19">
        <v>289.56</v>
      </c>
      <c r="M141" s="19">
        <v>0</v>
      </c>
      <c r="N141" s="19">
        <v>7.0000000000000007E-2</v>
      </c>
      <c r="O141" s="19">
        <v>289.63</v>
      </c>
      <c r="P141" s="19">
        <v>4264.3999999999996</v>
      </c>
    </row>
    <row r="142" spans="1:16" s="11" customFormat="1">
      <c r="A142" s="34" t="s">
        <v>196</v>
      </c>
      <c r="B142" s="19" t="s">
        <v>197</v>
      </c>
      <c r="C142" s="19">
        <v>3903.45</v>
      </c>
      <c r="D142" s="19">
        <v>1301.1500000000001</v>
      </c>
      <c r="E142" s="19">
        <v>2602.3000000000002</v>
      </c>
      <c r="F142" s="19">
        <v>650.58000000000004</v>
      </c>
      <c r="G142" s="19">
        <v>4554.03</v>
      </c>
      <c r="H142" s="19">
        <v>0</v>
      </c>
      <c r="I142" s="19">
        <v>0</v>
      </c>
      <c r="J142" s="19">
        <v>289.56</v>
      </c>
      <c r="K142" s="19">
        <v>0</v>
      </c>
      <c r="L142" s="19">
        <v>289.56</v>
      </c>
      <c r="M142" s="19">
        <v>0</v>
      </c>
      <c r="N142" s="19">
        <v>7.0000000000000007E-2</v>
      </c>
      <c r="O142" s="19">
        <v>289.63</v>
      </c>
      <c r="P142" s="19">
        <v>4264.3999999999996</v>
      </c>
    </row>
    <row r="143" spans="1:16" s="36" customFormat="1">
      <c r="A143" s="35" t="s">
        <v>21</v>
      </c>
      <c r="C143" s="18" t="s">
        <v>22</v>
      </c>
      <c r="D143" s="36" t="s">
        <v>22</v>
      </c>
      <c r="E143" s="36" t="s">
        <v>22</v>
      </c>
      <c r="F143" s="36" t="s">
        <v>22</v>
      </c>
      <c r="G143" s="36" t="s">
        <v>22</v>
      </c>
      <c r="H143" s="36" t="s">
        <v>22</v>
      </c>
      <c r="I143" s="36" t="s">
        <v>22</v>
      </c>
      <c r="J143" s="36" t="s">
        <v>22</v>
      </c>
      <c r="K143" s="36" t="s">
        <v>22</v>
      </c>
      <c r="L143" s="36" t="s">
        <v>22</v>
      </c>
      <c r="M143" s="36" t="s">
        <v>22</v>
      </c>
      <c r="N143" s="36" t="s">
        <v>22</v>
      </c>
      <c r="O143" s="36" t="s">
        <v>22</v>
      </c>
      <c r="P143" s="36" t="s">
        <v>22</v>
      </c>
    </row>
    <row r="144" spans="1:16" s="11" customFormat="1">
      <c r="A144" s="37"/>
      <c r="C144" s="10">
        <f>SUM(C140:C143)</f>
        <v>13227.45</v>
      </c>
      <c r="D144" s="10">
        <f t="shared" ref="D144:P144" si="13">SUM(D140:D143)</f>
        <v>4409.1499999999996</v>
      </c>
      <c r="E144" s="10">
        <f t="shared" si="13"/>
        <v>8818.2999999999993</v>
      </c>
      <c r="F144" s="10">
        <f t="shared" si="13"/>
        <v>2204.58</v>
      </c>
      <c r="G144" s="10">
        <f t="shared" si="13"/>
        <v>15432.029999999999</v>
      </c>
      <c r="H144" s="10">
        <f t="shared" si="13"/>
        <v>0</v>
      </c>
      <c r="I144" s="10">
        <f t="shared" si="13"/>
        <v>0</v>
      </c>
      <c r="J144" s="10">
        <f t="shared" si="13"/>
        <v>1068.33</v>
      </c>
      <c r="K144" s="10">
        <f t="shared" si="13"/>
        <v>58.17</v>
      </c>
      <c r="L144" s="10">
        <f t="shared" si="13"/>
        <v>1068.33</v>
      </c>
      <c r="M144" s="10">
        <f t="shared" si="13"/>
        <v>0</v>
      </c>
      <c r="N144" s="10">
        <f t="shared" si="13"/>
        <v>-6.9999999999999979E-2</v>
      </c>
      <c r="O144" s="10">
        <f t="shared" si="13"/>
        <v>1126.4299999999998</v>
      </c>
      <c r="P144" s="10">
        <f t="shared" si="13"/>
        <v>14305.6</v>
      </c>
    </row>
    <row r="145" spans="1:16" s="11" customFormat="1">
      <c r="A145" s="37"/>
    </row>
    <row r="146" spans="1:16" s="11" customFormat="1" ht="15">
      <c r="A146" s="38" t="s">
        <v>198</v>
      </c>
      <c r="B146" s="39"/>
      <c r="C146" s="12"/>
    </row>
    <row r="147" spans="1:16" s="11" customFormat="1">
      <c r="A147" s="34" t="s">
        <v>199</v>
      </c>
      <c r="B147" s="19" t="s">
        <v>200</v>
      </c>
      <c r="C147" s="19">
        <v>2903.4</v>
      </c>
      <c r="D147" s="19">
        <v>967.8</v>
      </c>
      <c r="E147" s="19">
        <v>1935.6</v>
      </c>
      <c r="F147" s="19">
        <v>483.9</v>
      </c>
      <c r="G147" s="19">
        <v>3387.3</v>
      </c>
      <c r="H147" s="19">
        <v>-145.38</v>
      </c>
      <c r="I147" s="19">
        <v>0</v>
      </c>
      <c r="J147" s="19">
        <v>180.75</v>
      </c>
      <c r="K147" s="19">
        <v>0</v>
      </c>
      <c r="L147" s="19">
        <v>35.380000000000003</v>
      </c>
      <c r="M147" s="19">
        <v>0</v>
      </c>
      <c r="N147" s="19">
        <v>-0.08</v>
      </c>
      <c r="O147" s="19">
        <v>35.299999999999997</v>
      </c>
      <c r="P147" s="19">
        <v>3352</v>
      </c>
    </row>
    <row r="148" spans="1:16" s="11" customFormat="1">
      <c r="A148" s="34" t="s">
        <v>201</v>
      </c>
      <c r="B148" s="19" t="s">
        <v>202</v>
      </c>
      <c r="C148" s="19">
        <v>5420.55</v>
      </c>
      <c r="D148" s="19">
        <v>1806.85</v>
      </c>
      <c r="E148" s="19">
        <v>3613.7</v>
      </c>
      <c r="F148" s="19">
        <v>903.42</v>
      </c>
      <c r="G148" s="19">
        <v>6323.97</v>
      </c>
      <c r="H148" s="19">
        <v>0</v>
      </c>
      <c r="I148" s="19">
        <v>0</v>
      </c>
      <c r="J148" s="19">
        <v>489.21</v>
      </c>
      <c r="K148" s="19">
        <v>58.17</v>
      </c>
      <c r="L148" s="19">
        <v>489.21</v>
      </c>
      <c r="M148" s="19">
        <v>0</v>
      </c>
      <c r="N148" s="19">
        <v>0.19</v>
      </c>
      <c r="O148" s="19">
        <v>547.57000000000005</v>
      </c>
      <c r="P148" s="19">
        <v>5776.4</v>
      </c>
    </row>
    <row r="149" spans="1:16" s="11" customFormat="1">
      <c r="A149" s="34" t="s">
        <v>203</v>
      </c>
      <c r="B149" s="19" t="s">
        <v>204</v>
      </c>
      <c r="C149" s="19">
        <v>2903.4</v>
      </c>
      <c r="D149" s="19">
        <v>967.8</v>
      </c>
      <c r="E149" s="19">
        <v>1935.6</v>
      </c>
      <c r="F149" s="19">
        <v>483.9</v>
      </c>
      <c r="G149" s="19">
        <v>3387.3</v>
      </c>
      <c r="H149" s="19">
        <v>-145.38</v>
      </c>
      <c r="I149" s="19">
        <v>0</v>
      </c>
      <c r="J149" s="19">
        <v>180.75</v>
      </c>
      <c r="K149" s="19">
        <v>0</v>
      </c>
      <c r="L149" s="19">
        <v>35.380000000000003</v>
      </c>
      <c r="M149" s="19">
        <v>1500</v>
      </c>
      <c r="N149" s="19">
        <v>-0.08</v>
      </c>
      <c r="O149" s="19">
        <v>1535.3</v>
      </c>
      <c r="P149" s="19">
        <v>1852</v>
      </c>
    </row>
    <row r="150" spans="1:16" s="36" customFormat="1">
      <c r="A150" s="35" t="s">
        <v>21</v>
      </c>
      <c r="C150" s="18" t="s">
        <v>22</v>
      </c>
      <c r="D150" s="36" t="s">
        <v>22</v>
      </c>
      <c r="E150" s="36" t="s">
        <v>22</v>
      </c>
      <c r="F150" s="36" t="s">
        <v>22</v>
      </c>
      <c r="G150" s="36" t="s">
        <v>22</v>
      </c>
      <c r="H150" s="36" t="s">
        <v>22</v>
      </c>
      <c r="I150" s="36" t="s">
        <v>22</v>
      </c>
      <c r="J150" s="36" t="s">
        <v>22</v>
      </c>
      <c r="K150" s="36" t="s">
        <v>22</v>
      </c>
      <c r="L150" s="36" t="s">
        <v>22</v>
      </c>
      <c r="M150" s="36" t="s">
        <v>22</v>
      </c>
      <c r="N150" s="36" t="s">
        <v>22</v>
      </c>
      <c r="O150" s="36" t="s">
        <v>22</v>
      </c>
      <c r="P150" s="36" t="s">
        <v>22</v>
      </c>
    </row>
    <row r="151" spans="1:16" s="11" customFormat="1">
      <c r="A151" s="37"/>
      <c r="C151" s="10">
        <f>SUM(C147:C150)</f>
        <v>11227.35</v>
      </c>
      <c r="D151" s="10">
        <f t="shared" ref="D151:P151" si="14">SUM(D147:D150)</f>
        <v>3742.45</v>
      </c>
      <c r="E151" s="10">
        <f t="shared" si="14"/>
        <v>7484.9</v>
      </c>
      <c r="F151" s="10">
        <f t="shared" si="14"/>
        <v>1871.2199999999998</v>
      </c>
      <c r="G151" s="10">
        <f t="shared" si="14"/>
        <v>13098.57</v>
      </c>
      <c r="H151" s="10">
        <f t="shared" si="14"/>
        <v>-290.76</v>
      </c>
      <c r="I151" s="10">
        <f t="shared" si="14"/>
        <v>0</v>
      </c>
      <c r="J151" s="10">
        <f t="shared" si="14"/>
        <v>850.71</v>
      </c>
      <c r="K151" s="10">
        <f t="shared" si="14"/>
        <v>58.17</v>
      </c>
      <c r="L151" s="10">
        <f t="shared" si="14"/>
        <v>559.97</v>
      </c>
      <c r="M151" s="10">
        <f t="shared" si="14"/>
        <v>1500</v>
      </c>
      <c r="N151" s="10">
        <f t="shared" si="14"/>
        <v>0.03</v>
      </c>
      <c r="O151" s="10">
        <f t="shared" si="14"/>
        <v>2118.17</v>
      </c>
      <c r="P151" s="10">
        <f t="shared" si="14"/>
        <v>10980.4</v>
      </c>
    </row>
    <row r="152" spans="1:16" s="11" customFormat="1">
      <c r="A152" s="37"/>
    </row>
    <row r="153" spans="1:16" s="11" customFormat="1" ht="15">
      <c r="A153" s="38" t="s">
        <v>205</v>
      </c>
      <c r="B153" s="39"/>
      <c r="C153" s="12"/>
    </row>
    <row r="154" spans="1:16" s="11" customFormat="1">
      <c r="A154" s="34" t="s">
        <v>206</v>
      </c>
      <c r="B154" s="19" t="s">
        <v>207</v>
      </c>
      <c r="C154" s="19">
        <v>5420.55</v>
      </c>
      <c r="D154" s="19">
        <v>3613.7</v>
      </c>
      <c r="E154" s="19">
        <v>1806.85</v>
      </c>
      <c r="F154" s="19">
        <v>451.71</v>
      </c>
      <c r="G154" s="19">
        <v>5872.26</v>
      </c>
      <c r="H154" s="19">
        <v>0</v>
      </c>
      <c r="I154" s="19">
        <v>0</v>
      </c>
      <c r="J154" s="19">
        <v>489.21</v>
      </c>
      <c r="K154" s="19">
        <v>0</v>
      </c>
      <c r="L154" s="19">
        <v>489.21</v>
      </c>
      <c r="M154" s="19">
        <v>0</v>
      </c>
      <c r="N154" s="19">
        <v>-0.15</v>
      </c>
      <c r="O154" s="19">
        <v>489.06</v>
      </c>
      <c r="P154" s="19">
        <v>5383.2</v>
      </c>
    </row>
    <row r="155" spans="1:16" s="36" customFormat="1">
      <c r="A155" s="35" t="s">
        <v>21</v>
      </c>
      <c r="C155" s="18" t="s">
        <v>22</v>
      </c>
      <c r="D155" s="36" t="s">
        <v>22</v>
      </c>
      <c r="E155" s="36" t="s">
        <v>22</v>
      </c>
      <c r="F155" s="36" t="s">
        <v>22</v>
      </c>
      <c r="G155" s="36" t="s">
        <v>22</v>
      </c>
      <c r="H155" s="36" t="s">
        <v>22</v>
      </c>
      <c r="I155" s="36" t="s">
        <v>22</v>
      </c>
      <c r="J155" s="36" t="s">
        <v>22</v>
      </c>
      <c r="K155" s="36" t="s">
        <v>22</v>
      </c>
      <c r="L155" s="36" t="s">
        <v>22</v>
      </c>
      <c r="M155" s="36" t="s">
        <v>22</v>
      </c>
      <c r="N155" s="36" t="s">
        <v>22</v>
      </c>
      <c r="O155" s="36" t="s">
        <v>22</v>
      </c>
      <c r="P155" s="36" t="s">
        <v>22</v>
      </c>
    </row>
    <row r="156" spans="1:16" s="11" customFormat="1">
      <c r="A156" s="37"/>
      <c r="C156" s="10">
        <f>SUM(C154:C155)</f>
        <v>5420.55</v>
      </c>
      <c r="D156" s="10">
        <f t="shared" ref="D156:P156" si="15">SUM(D154:D155)</f>
        <v>3613.7</v>
      </c>
      <c r="E156" s="10">
        <f t="shared" si="15"/>
        <v>1806.85</v>
      </c>
      <c r="F156" s="10">
        <f t="shared" si="15"/>
        <v>451.71</v>
      </c>
      <c r="G156" s="10">
        <f t="shared" si="15"/>
        <v>5872.26</v>
      </c>
      <c r="H156" s="10">
        <f t="shared" si="15"/>
        <v>0</v>
      </c>
      <c r="I156" s="10">
        <f t="shared" si="15"/>
        <v>0</v>
      </c>
      <c r="J156" s="10">
        <f t="shared" si="15"/>
        <v>489.21</v>
      </c>
      <c r="K156" s="10">
        <f t="shared" si="15"/>
        <v>0</v>
      </c>
      <c r="L156" s="10">
        <f t="shared" si="15"/>
        <v>489.21</v>
      </c>
      <c r="M156" s="10">
        <f t="shared" si="15"/>
        <v>0</v>
      </c>
      <c r="N156" s="10">
        <f t="shared" si="15"/>
        <v>-0.15</v>
      </c>
      <c r="O156" s="10">
        <f t="shared" si="15"/>
        <v>489.06</v>
      </c>
      <c r="P156" s="10">
        <f t="shared" si="15"/>
        <v>5383.2</v>
      </c>
    </row>
    <row r="157" spans="1:16" s="11" customFormat="1">
      <c r="A157" s="37"/>
    </row>
    <row r="158" spans="1:16" s="36" customFormat="1">
      <c r="A158" s="40"/>
      <c r="C158" s="36" t="s">
        <v>208</v>
      </c>
      <c r="D158" s="36" t="s">
        <v>208</v>
      </c>
      <c r="E158" s="36" t="s">
        <v>208</v>
      </c>
      <c r="F158" s="36" t="s">
        <v>208</v>
      </c>
      <c r="G158" s="36" t="s">
        <v>208</v>
      </c>
      <c r="H158" s="36" t="s">
        <v>208</v>
      </c>
      <c r="I158" s="36" t="s">
        <v>208</v>
      </c>
      <c r="J158" s="36" t="s">
        <v>208</v>
      </c>
      <c r="K158" s="36" t="s">
        <v>208</v>
      </c>
      <c r="L158" s="36" t="s">
        <v>208</v>
      </c>
      <c r="M158" s="36" t="s">
        <v>208</v>
      </c>
      <c r="N158" s="36" t="s">
        <v>208</v>
      </c>
      <c r="O158" s="36" t="s">
        <v>208</v>
      </c>
      <c r="P158" s="36" t="s">
        <v>208</v>
      </c>
    </row>
    <row r="159" spans="1:16">
      <c r="A159" s="6" t="s">
        <v>209</v>
      </c>
      <c r="B159" s="1" t="s">
        <v>210</v>
      </c>
      <c r="C159" s="7">
        <f>+C156+C144+C137+C127+C114+C100+C95+C82+C75+C66+C59+C48+C37+C18+C11+C151</f>
        <v>316103.39999999997</v>
      </c>
      <c r="D159" s="7">
        <f t="shared" ref="D159:P159" si="16">+D156+D144+D137+D127+D114+D100+D95+D82+D75+D66+D59+D48+D37+D18+D11+D151</f>
        <v>150210.22</v>
      </c>
      <c r="E159" s="7">
        <f t="shared" si="16"/>
        <v>165167.14000000001</v>
      </c>
      <c r="F159" s="7">
        <f t="shared" si="16"/>
        <v>41291.850000000006</v>
      </c>
      <c r="G159" s="7">
        <f t="shared" si="16"/>
        <v>357395.25</v>
      </c>
      <c r="H159" s="7">
        <f t="shared" si="16"/>
        <v>-8792.93</v>
      </c>
      <c r="I159" s="7">
        <f t="shared" si="16"/>
        <v>-367.18</v>
      </c>
      <c r="J159" s="7">
        <f t="shared" si="16"/>
        <v>24539.889999999996</v>
      </c>
      <c r="K159" s="7">
        <f t="shared" si="16"/>
        <v>1573.17</v>
      </c>
      <c r="L159" s="7">
        <f t="shared" si="16"/>
        <v>16160.959999999997</v>
      </c>
      <c r="M159" s="7">
        <f t="shared" si="16"/>
        <v>6000</v>
      </c>
      <c r="N159" s="7">
        <f t="shared" si="16"/>
        <v>0.15000000000000008</v>
      </c>
      <c r="O159" s="7">
        <f t="shared" si="16"/>
        <v>23351.390000000007</v>
      </c>
      <c r="P159" s="7">
        <f t="shared" si="16"/>
        <v>333317.8</v>
      </c>
    </row>
    <row r="161" spans="4:16">
      <c r="D161" s="1" t="s">
        <v>210</v>
      </c>
      <c r="E161" s="1" t="s">
        <v>210</v>
      </c>
      <c r="F161" s="1" t="s">
        <v>210</v>
      </c>
      <c r="G161" s="1" t="s">
        <v>210</v>
      </c>
      <c r="H161" s="1" t="s">
        <v>210</v>
      </c>
      <c r="I161" s="1" t="s">
        <v>210</v>
      </c>
      <c r="J161" s="1" t="s">
        <v>210</v>
      </c>
      <c r="K161" s="1" t="s">
        <v>210</v>
      </c>
      <c r="L161" s="1" t="s">
        <v>210</v>
      </c>
      <c r="M161" s="1" t="s">
        <v>210</v>
      </c>
      <c r="N161" s="1" t="s">
        <v>210</v>
      </c>
      <c r="O161" s="1" t="s">
        <v>210</v>
      </c>
      <c r="P161" s="1" t="s">
        <v>210</v>
      </c>
    </row>
  </sheetData>
  <mergeCells count="4">
    <mergeCell ref="B1:D1"/>
    <mergeCell ref="B2:P2"/>
    <mergeCell ref="B3:P3"/>
    <mergeCell ref="B5:P5"/>
  </mergeCells>
  <conditionalFormatting sqref="A6:P1048576 Q1:XFD1048576 D1:P1 A1:A5 B1:C3 B5:C5 E4:P4">
    <cfRule type="cellIs" dxfId="0" priority="31" operator="lessThan">
      <formula>0</formula>
    </cfRule>
  </conditionalFormatting>
  <pageMargins left="0.70866141732283472" right="0.15" top="0.34" bottom="0.36" header="0.31496062992125984" footer="0.31496062992125984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D83"/>
  <sheetViews>
    <sheetView workbookViewId="0">
      <selection activeCell="D16" sqref="D16"/>
    </sheetView>
  </sheetViews>
  <sheetFormatPr baseColWidth="10" defaultRowHeight="15"/>
  <cols>
    <col min="1" max="1" width="11.42578125" style="21"/>
    <col min="2" max="2" width="30.7109375" style="22" customWidth="1"/>
    <col min="3" max="3" width="15.7109375" style="22" customWidth="1"/>
    <col min="4" max="16384" width="11.42578125" style="21"/>
  </cols>
  <sheetData>
    <row r="1" spans="2:4">
      <c r="B1" s="15" t="s">
        <v>118</v>
      </c>
      <c r="C1" s="24">
        <v>4650</v>
      </c>
      <c r="D1" s="23">
        <v>1583449099</v>
      </c>
    </row>
    <row r="2" spans="2:4">
      <c r="B2" s="15" t="s">
        <v>120</v>
      </c>
      <c r="C2" s="24">
        <v>2408.4</v>
      </c>
      <c r="D2" s="25">
        <v>1599409456</v>
      </c>
    </row>
    <row r="3" spans="2:4">
      <c r="B3" s="15" t="s">
        <v>18</v>
      </c>
      <c r="C3" s="24">
        <v>5155</v>
      </c>
      <c r="D3" s="23">
        <v>1581234109</v>
      </c>
    </row>
    <row r="4" spans="2:4">
      <c r="B4" s="15" t="s">
        <v>161</v>
      </c>
      <c r="C4" s="24">
        <v>3352</v>
      </c>
      <c r="D4" s="25">
        <v>1500054122</v>
      </c>
    </row>
    <row r="5" spans="2:4">
      <c r="B5" s="15" t="s">
        <v>93</v>
      </c>
      <c r="C5" s="24">
        <v>3034</v>
      </c>
      <c r="D5" s="23">
        <v>1581234389</v>
      </c>
    </row>
    <row r="6" spans="2:4">
      <c r="B6" s="15" t="s">
        <v>193</v>
      </c>
      <c r="C6" s="24">
        <v>5776.8</v>
      </c>
      <c r="D6" s="23">
        <v>1581234117</v>
      </c>
    </row>
    <row r="7" spans="2:4">
      <c r="B7" s="15" t="s">
        <v>140</v>
      </c>
      <c r="C7" s="24">
        <v>8125.2</v>
      </c>
      <c r="D7" s="23">
        <v>1581234126</v>
      </c>
    </row>
    <row r="8" spans="2:4">
      <c r="B8" s="15" t="s">
        <v>100</v>
      </c>
      <c r="C8" s="24">
        <v>2822.4</v>
      </c>
      <c r="D8" s="23">
        <v>1581234096</v>
      </c>
    </row>
    <row r="9" spans="2:4">
      <c r="B9" s="15" t="s">
        <v>32</v>
      </c>
      <c r="C9" s="24">
        <v>3033.8</v>
      </c>
      <c r="D9" s="23">
        <v>1581233848</v>
      </c>
    </row>
    <row r="10" spans="2:4">
      <c r="B10" s="15" t="s">
        <v>102</v>
      </c>
      <c r="C10" s="24">
        <v>2601.8000000000002</v>
      </c>
      <c r="D10" s="23">
        <v>1514688940</v>
      </c>
    </row>
    <row r="11" spans="2:4">
      <c r="B11" s="15" t="s">
        <v>104</v>
      </c>
      <c r="C11" s="24">
        <v>2601.6</v>
      </c>
      <c r="D11" s="26">
        <v>1543869268</v>
      </c>
    </row>
    <row r="12" spans="2:4">
      <c r="B12" s="15" t="s">
        <v>111</v>
      </c>
      <c r="C12" s="24">
        <v>2644.8</v>
      </c>
      <c r="D12" s="23">
        <v>1581234320</v>
      </c>
    </row>
    <row r="13" spans="2:4">
      <c r="B13" s="15" t="s">
        <v>34</v>
      </c>
      <c r="C13" s="24">
        <v>3034</v>
      </c>
      <c r="D13" s="23">
        <v>1581233855</v>
      </c>
    </row>
    <row r="14" spans="2:4">
      <c r="B14" s="15" t="s">
        <v>36</v>
      </c>
      <c r="C14" s="24">
        <v>3352</v>
      </c>
      <c r="D14" s="23">
        <v>1581233863</v>
      </c>
    </row>
    <row r="15" spans="2:4">
      <c r="B15" s="15" t="s">
        <v>180</v>
      </c>
      <c r="C15" s="24">
        <v>3939</v>
      </c>
      <c r="D15" s="23">
        <v>1581234355</v>
      </c>
    </row>
    <row r="16" spans="2:4">
      <c r="B16" s="15" t="s">
        <v>63</v>
      </c>
      <c r="C16" s="24">
        <v>3033.8</v>
      </c>
      <c r="D16" s="23">
        <v>1510016001</v>
      </c>
    </row>
    <row r="17" spans="2:4">
      <c r="B17" s="15" t="s">
        <v>163</v>
      </c>
      <c r="C17" s="24">
        <v>2868</v>
      </c>
      <c r="D17" s="23">
        <v>1585174586</v>
      </c>
    </row>
    <row r="18" spans="2:4">
      <c r="B18" s="15" t="s">
        <v>122</v>
      </c>
      <c r="C18" s="24">
        <v>4829.2</v>
      </c>
      <c r="D18" s="23">
        <v>1581234401</v>
      </c>
    </row>
    <row r="19" spans="2:4">
      <c r="B19" s="15" t="s">
        <v>195</v>
      </c>
      <c r="C19" s="24">
        <v>4264.3999999999996</v>
      </c>
      <c r="D19" s="23">
        <v>1575688019</v>
      </c>
    </row>
    <row r="20" spans="2:4">
      <c r="B20" s="15" t="s">
        <v>78</v>
      </c>
      <c r="C20" s="24">
        <v>3033.8</v>
      </c>
      <c r="D20" s="23">
        <v>1581234045</v>
      </c>
    </row>
    <row r="21" spans="2:4">
      <c r="B21" s="15" t="s">
        <v>80</v>
      </c>
      <c r="C21" s="24">
        <v>3033.8</v>
      </c>
      <c r="D21" s="23">
        <v>1581233960</v>
      </c>
    </row>
    <row r="22" spans="2:4">
      <c r="B22" s="15" t="s">
        <v>182</v>
      </c>
      <c r="C22" s="24">
        <v>4264.2</v>
      </c>
      <c r="D22" s="25">
        <v>1589930350</v>
      </c>
    </row>
    <row r="23" spans="2:4">
      <c r="B23" s="15" t="s">
        <v>65</v>
      </c>
      <c r="C23" s="24">
        <v>3033.8</v>
      </c>
      <c r="D23" s="23">
        <v>1581233978</v>
      </c>
    </row>
    <row r="24" spans="2:4">
      <c r="B24" s="15" t="s">
        <v>20</v>
      </c>
      <c r="C24" s="24">
        <v>7157</v>
      </c>
      <c r="D24" s="23">
        <v>1533488532</v>
      </c>
    </row>
    <row r="25" spans="2:4">
      <c r="B25" s="15" t="s">
        <v>25</v>
      </c>
      <c r="C25" s="24">
        <v>5563.8</v>
      </c>
      <c r="D25" s="23">
        <v>1528160869</v>
      </c>
    </row>
    <row r="26" spans="2:4">
      <c r="B26" s="15" t="s">
        <v>38</v>
      </c>
      <c r="C26" s="24">
        <v>3160.8</v>
      </c>
      <c r="D26" s="23">
        <v>1581234002</v>
      </c>
    </row>
    <row r="27" spans="2:4">
      <c r="B27" s="15" t="s">
        <v>142</v>
      </c>
      <c r="C27" s="24">
        <v>4083.8</v>
      </c>
      <c r="D27" s="23">
        <v>1581234142</v>
      </c>
    </row>
    <row r="28" spans="2:4">
      <c r="B28" s="15" t="s">
        <v>82</v>
      </c>
      <c r="C28" s="24">
        <v>3849</v>
      </c>
      <c r="D28" s="23">
        <v>1581234053</v>
      </c>
    </row>
    <row r="29" spans="2:4">
      <c r="B29" s="15" t="s">
        <v>84</v>
      </c>
      <c r="C29" s="24">
        <v>3352</v>
      </c>
      <c r="D29" s="23">
        <v>1547580603</v>
      </c>
    </row>
    <row r="30" spans="2:4">
      <c r="B30" s="15" t="s">
        <v>113</v>
      </c>
      <c r="C30" s="24">
        <v>3034</v>
      </c>
      <c r="D30" s="23">
        <v>1581233871</v>
      </c>
    </row>
    <row r="31" spans="2:4">
      <c r="B31" s="15" t="s">
        <v>27</v>
      </c>
      <c r="C31" s="24">
        <v>2889.2</v>
      </c>
      <c r="D31" s="23">
        <v>2889283919</v>
      </c>
    </row>
    <row r="32" spans="2:4">
      <c r="B32" s="15" t="s">
        <v>40</v>
      </c>
      <c r="C32" s="24">
        <v>2601.8000000000002</v>
      </c>
      <c r="D32" s="23">
        <v>1583449081</v>
      </c>
    </row>
    <row r="33" spans="2:4">
      <c r="B33" s="15" t="s">
        <v>124</v>
      </c>
      <c r="C33" s="24">
        <v>3352</v>
      </c>
      <c r="D33" s="27" t="s">
        <v>214</v>
      </c>
    </row>
    <row r="34" spans="2:4">
      <c r="B34" s="15" t="s">
        <v>29</v>
      </c>
      <c r="C34" s="24">
        <v>3750.8</v>
      </c>
      <c r="D34" s="23">
        <v>1581234150</v>
      </c>
    </row>
    <row r="35" spans="2:4">
      <c r="B35" s="15" t="s">
        <v>200</v>
      </c>
      <c r="C35" s="24">
        <v>3352</v>
      </c>
      <c r="D35" s="23">
        <v>1587148380</v>
      </c>
    </row>
    <row r="36" spans="2:4">
      <c r="B36" s="15" t="s">
        <v>144</v>
      </c>
      <c r="C36" s="24">
        <v>2454.1999999999998</v>
      </c>
      <c r="D36" s="23">
        <v>1581234168</v>
      </c>
    </row>
    <row r="37" spans="2:4">
      <c r="B37" s="15" t="s">
        <v>67</v>
      </c>
      <c r="C37" s="24">
        <v>3454</v>
      </c>
      <c r="D37" s="23">
        <v>1589384578</v>
      </c>
    </row>
    <row r="38" spans="2:4">
      <c r="B38" s="15" t="s">
        <v>42</v>
      </c>
      <c r="C38" s="24">
        <v>3034</v>
      </c>
      <c r="D38" s="23">
        <v>1581233901</v>
      </c>
    </row>
    <row r="39" spans="2:4">
      <c r="B39" s="15" t="s">
        <v>126</v>
      </c>
      <c r="C39" s="24">
        <v>3033.6</v>
      </c>
      <c r="D39" s="23">
        <v>1583449065</v>
      </c>
    </row>
    <row r="40" spans="2:4">
      <c r="B40" s="15" t="s">
        <v>44</v>
      </c>
      <c r="C40" s="24">
        <v>3033.6</v>
      </c>
      <c r="D40" s="23">
        <v>1512359175</v>
      </c>
    </row>
    <row r="41" spans="2:4">
      <c r="B41" s="15" t="s">
        <v>146</v>
      </c>
      <c r="C41" s="24">
        <v>11700.6</v>
      </c>
      <c r="D41" s="23">
        <v>1581234193</v>
      </c>
    </row>
    <row r="42" spans="2:4">
      <c r="B42" s="15" t="s">
        <v>95</v>
      </c>
      <c r="C42" s="24">
        <v>3351.8</v>
      </c>
      <c r="D42" s="23">
        <v>1512023717</v>
      </c>
    </row>
    <row r="43" spans="2:4">
      <c r="B43" s="15" t="s">
        <v>202</v>
      </c>
      <c r="C43" s="24">
        <v>5776.4</v>
      </c>
      <c r="D43" s="23">
        <v>1581234208</v>
      </c>
    </row>
    <row r="44" spans="2:4">
      <c r="B44" s="15" t="s">
        <v>46</v>
      </c>
      <c r="C44" s="24">
        <v>3160.8</v>
      </c>
      <c r="D44" s="23">
        <v>1570440016</v>
      </c>
    </row>
    <row r="45" spans="2:4">
      <c r="B45" s="15" t="s">
        <v>48</v>
      </c>
      <c r="C45" s="24">
        <v>3033.8</v>
      </c>
      <c r="D45" s="23">
        <v>1586809291</v>
      </c>
    </row>
    <row r="46" spans="2:4">
      <c r="B46" s="15" t="s">
        <v>197</v>
      </c>
      <c r="C46" s="24">
        <v>4264.3999999999996</v>
      </c>
      <c r="D46" s="23">
        <v>1581234215</v>
      </c>
    </row>
    <row r="47" spans="2:4">
      <c r="B47" s="15" t="s">
        <v>50</v>
      </c>
      <c r="C47" s="24">
        <v>5776.6</v>
      </c>
      <c r="D47" s="23">
        <v>1581234010</v>
      </c>
    </row>
    <row r="48" spans="2:4">
      <c r="B48" s="15" t="s">
        <v>204</v>
      </c>
      <c r="C48" s="24">
        <v>1852</v>
      </c>
      <c r="D48" s="23">
        <v>1540178516</v>
      </c>
    </row>
    <row r="49" spans="2:4">
      <c r="B49" s="15" t="s">
        <v>150</v>
      </c>
      <c r="C49" s="24">
        <v>3962.8</v>
      </c>
      <c r="D49" s="23">
        <v>1581234223</v>
      </c>
    </row>
    <row r="50" spans="2:4">
      <c r="B50" s="15" t="s">
        <v>52</v>
      </c>
      <c r="C50" s="24">
        <v>3033.6</v>
      </c>
      <c r="D50" s="23">
        <v>1581233927</v>
      </c>
    </row>
    <row r="51" spans="2:4">
      <c r="B51" s="15" t="s">
        <v>106</v>
      </c>
      <c r="C51" s="24">
        <v>3033.8</v>
      </c>
      <c r="D51" s="23">
        <v>1554293301</v>
      </c>
    </row>
    <row r="52" spans="2:4">
      <c r="B52" s="15" t="s">
        <v>128</v>
      </c>
      <c r="C52" s="24">
        <v>3454</v>
      </c>
      <c r="D52" s="23">
        <v>1581234419</v>
      </c>
    </row>
    <row r="53" spans="2:4">
      <c r="B53" s="15" t="s">
        <v>184</v>
      </c>
      <c r="C53" s="24">
        <v>5773</v>
      </c>
      <c r="D53" s="23">
        <v>1537485635</v>
      </c>
    </row>
    <row r="54" spans="2:4">
      <c r="B54" s="15" t="s">
        <v>186</v>
      </c>
      <c r="C54" s="24">
        <v>3939.4</v>
      </c>
      <c r="D54" s="23">
        <v>1581234363</v>
      </c>
    </row>
    <row r="55" spans="2:4">
      <c r="B55" s="15" t="s">
        <v>165</v>
      </c>
      <c r="C55" s="24">
        <v>3351.8</v>
      </c>
      <c r="D55" s="23">
        <v>1581234231</v>
      </c>
    </row>
    <row r="56" spans="2:4">
      <c r="B56" s="15" t="s">
        <v>130</v>
      </c>
      <c r="C56" s="24">
        <v>4889.2</v>
      </c>
      <c r="D56" s="23">
        <v>1581234427</v>
      </c>
    </row>
    <row r="57" spans="2:4">
      <c r="B57" s="15" t="s">
        <v>69</v>
      </c>
      <c r="C57" s="24">
        <v>3160.6</v>
      </c>
      <c r="D57" s="23">
        <v>1581233995</v>
      </c>
    </row>
    <row r="58" spans="2:4">
      <c r="B58" s="15" t="s">
        <v>167</v>
      </c>
      <c r="C58" s="24">
        <v>3454</v>
      </c>
      <c r="D58" s="25">
        <v>1587231667</v>
      </c>
    </row>
    <row r="59" spans="2:4">
      <c r="B59" s="15" t="s">
        <v>169</v>
      </c>
      <c r="C59" s="24">
        <v>2868</v>
      </c>
      <c r="D59" s="28">
        <v>1514436704</v>
      </c>
    </row>
    <row r="60" spans="2:4">
      <c r="B60" s="15" t="s">
        <v>97</v>
      </c>
      <c r="C60" s="24">
        <v>3457.2</v>
      </c>
      <c r="D60" s="23">
        <v>1541827467</v>
      </c>
    </row>
    <row r="61" spans="2:4">
      <c r="B61" s="15" t="s">
        <v>154</v>
      </c>
      <c r="C61" s="24">
        <v>8040</v>
      </c>
      <c r="D61" s="23">
        <v>1581234257</v>
      </c>
    </row>
    <row r="62" spans="2:4">
      <c r="B62" s="15" t="s">
        <v>207</v>
      </c>
      <c r="C62" s="24">
        <v>5383.2</v>
      </c>
      <c r="D62" s="23">
        <v>1581234266</v>
      </c>
    </row>
    <row r="63" spans="2:4">
      <c r="B63" s="15" t="s">
        <v>115</v>
      </c>
      <c r="C63" s="24">
        <v>2601.6</v>
      </c>
      <c r="D63" s="25">
        <v>1585512219</v>
      </c>
    </row>
    <row r="64" spans="2:4">
      <c r="B64" s="15" t="s">
        <v>188</v>
      </c>
      <c r="C64" s="24">
        <v>3614</v>
      </c>
      <c r="D64" s="23">
        <v>1581234274</v>
      </c>
    </row>
    <row r="65" spans="2:4">
      <c r="B65" s="15" t="s">
        <v>54</v>
      </c>
      <c r="C65" s="24">
        <v>3034</v>
      </c>
      <c r="D65" s="23">
        <v>1581233936</v>
      </c>
    </row>
    <row r="66" spans="2:4">
      <c r="B66" s="15" t="s">
        <v>132</v>
      </c>
      <c r="C66" s="24">
        <v>3254</v>
      </c>
      <c r="D66" s="23">
        <v>1581881798</v>
      </c>
    </row>
    <row r="67" spans="2:4">
      <c r="B67" s="15" t="s">
        <v>71</v>
      </c>
      <c r="C67" s="24">
        <v>3160.8</v>
      </c>
      <c r="D67" s="23">
        <v>1555599299</v>
      </c>
    </row>
    <row r="68" spans="2:4">
      <c r="B68" s="15" t="s">
        <v>73</v>
      </c>
      <c r="C68" s="24">
        <v>2320.6</v>
      </c>
      <c r="D68" s="23">
        <v>1555005313</v>
      </c>
    </row>
    <row r="69" spans="2:4">
      <c r="B69" s="15" t="s">
        <v>56</v>
      </c>
      <c r="C69" s="24">
        <v>3034</v>
      </c>
      <c r="D69" s="26">
        <v>1523230796</v>
      </c>
    </row>
    <row r="70" spans="2:4">
      <c r="B70" s="15" t="s">
        <v>171</v>
      </c>
      <c r="C70" s="24">
        <v>5776.4</v>
      </c>
      <c r="D70" s="23">
        <v>1581234282</v>
      </c>
    </row>
    <row r="71" spans="2:4">
      <c r="B71" s="15" t="s">
        <v>75</v>
      </c>
      <c r="C71" s="24">
        <v>3034</v>
      </c>
      <c r="D71" s="23">
        <v>1581234028</v>
      </c>
    </row>
    <row r="72" spans="2:4">
      <c r="B72" s="15" t="s">
        <v>88</v>
      </c>
      <c r="C72" s="24">
        <v>2601.8000000000002</v>
      </c>
      <c r="D72" s="23">
        <v>1581234079</v>
      </c>
    </row>
    <row r="73" spans="2:4">
      <c r="B73" s="15" t="s">
        <v>173</v>
      </c>
      <c r="C73" s="24">
        <v>3351.8</v>
      </c>
      <c r="D73" s="23">
        <v>1581234290</v>
      </c>
    </row>
    <row r="74" spans="2:4">
      <c r="B74" s="15" t="s">
        <v>58</v>
      </c>
      <c r="C74" s="24">
        <v>3033.8</v>
      </c>
      <c r="D74" s="23">
        <v>1287661509</v>
      </c>
    </row>
    <row r="75" spans="2:4">
      <c r="B75" s="15" t="s">
        <v>175</v>
      </c>
      <c r="C75" s="24">
        <v>3352</v>
      </c>
      <c r="D75" s="23">
        <v>1571610120</v>
      </c>
    </row>
    <row r="76" spans="2:4">
      <c r="B76" s="15" t="s">
        <v>108</v>
      </c>
      <c r="C76" s="24">
        <v>2601.4</v>
      </c>
      <c r="D76" s="23">
        <v>1581234348</v>
      </c>
    </row>
    <row r="77" spans="2:4">
      <c r="B77" s="15" t="s">
        <v>60</v>
      </c>
      <c r="C77" s="24">
        <v>3034</v>
      </c>
      <c r="D77" s="23">
        <v>1585829310</v>
      </c>
    </row>
    <row r="78" spans="2:4">
      <c r="B78" s="15" t="s">
        <v>190</v>
      </c>
      <c r="C78" s="24">
        <v>3939.4</v>
      </c>
      <c r="D78" s="23">
        <v>1581234371</v>
      </c>
    </row>
    <row r="79" spans="2:4">
      <c r="B79" s="15" t="s">
        <v>90</v>
      </c>
      <c r="C79" s="24">
        <v>3034</v>
      </c>
      <c r="D79" s="23">
        <v>1581234087</v>
      </c>
    </row>
    <row r="80" spans="2:4">
      <c r="B80" s="15" t="s">
        <v>177</v>
      </c>
      <c r="C80" s="24">
        <v>3352</v>
      </c>
      <c r="D80" s="23">
        <v>1583941504</v>
      </c>
    </row>
    <row r="81" spans="2:4">
      <c r="B81" s="15" t="s">
        <v>156</v>
      </c>
      <c r="C81" s="24">
        <v>5776.4</v>
      </c>
      <c r="D81" s="23">
        <v>1581234304</v>
      </c>
    </row>
    <row r="82" spans="2:4">
      <c r="B82" s="15" t="s">
        <v>134</v>
      </c>
      <c r="C82" s="24">
        <v>5776.6</v>
      </c>
      <c r="D82" s="23">
        <v>1536372174</v>
      </c>
    </row>
    <row r="83" spans="2:4">
      <c r="B83" s="15" t="s">
        <v>158</v>
      </c>
      <c r="C83" s="24">
        <v>4043.4</v>
      </c>
      <c r="D83" s="23">
        <v>1581234312</v>
      </c>
    </row>
  </sheetData>
  <sortState ref="B1:C87">
    <sortCondition ref="B1:B87"/>
  </sortState>
  <conditionalFormatting sqref="B1:C1048576">
    <cfRule type="cellIs" dxfId="1" priority="24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16-31 DICIEMBRE</vt:lpstr>
      <vt:lpstr>Hoja1</vt:lpstr>
      <vt:lpstr>'16-31 DICIEMBRE'!Área_de_impresión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cp:lastPrinted>2022-12-16T21:47:46Z</cp:lastPrinted>
  <dcterms:created xsi:type="dcterms:W3CDTF">2022-12-16T18:19:21Z</dcterms:created>
  <dcterms:modified xsi:type="dcterms:W3CDTF">2023-01-03T17:15:56Z</dcterms:modified>
</cp:coreProperties>
</file>