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15" windowHeight="11055"/>
  </bookViews>
  <sheets>
    <sheet name="Hoja1" sheetId="1" r:id="rId1"/>
    <sheet name="Hoja2" sheetId="2" r:id="rId2"/>
  </sheets>
  <definedNames>
    <definedName name="_xlnm.Print_Area" localSheetId="0">Hoja1!$A$1:$O$164</definedName>
  </definedNames>
  <calcPr calcId="125725"/>
</workbook>
</file>

<file path=xl/calcChain.xml><?xml version="1.0" encoding="utf-8"?>
<calcChain xmlns="http://schemas.openxmlformats.org/spreadsheetml/2006/main">
  <c r="N112" i="1"/>
  <c r="N117" s="1"/>
  <c r="M117"/>
  <c r="L117"/>
  <c r="K117"/>
  <c r="J117"/>
  <c r="I117"/>
  <c r="H117"/>
  <c r="G117"/>
  <c r="F117"/>
  <c r="E117"/>
  <c r="D117"/>
  <c r="O112" l="1"/>
  <c r="O117" s="1"/>
  <c r="O159"/>
  <c r="N159"/>
  <c r="M159"/>
  <c r="L159"/>
  <c r="K159"/>
  <c r="J159"/>
  <c r="I159"/>
  <c r="H159"/>
  <c r="G159"/>
  <c r="F159"/>
  <c r="E159"/>
  <c r="D159"/>
  <c r="C159"/>
  <c r="O154"/>
  <c r="N154"/>
  <c r="M154"/>
  <c r="L154"/>
  <c r="K154"/>
  <c r="J154"/>
  <c r="I154"/>
  <c r="H154"/>
  <c r="G154"/>
  <c r="F154"/>
  <c r="E154"/>
  <c r="D154"/>
  <c r="C154"/>
  <c r="O147"/>
  <c r="N147"/>
  <c r="M147"/>
  <c r="L147"/>
  <c r="K147"/>
  <c r="J147"/>
  <c r="I147"/>
  <c r="H147"/>
  <c r="G147"/>
  <c r="F147"/>
  <c r="E147"/>
  <c r="D147"/>
  <c r="C147"/>
  <c r="O140"/>
  <c r="N140"/>
  <c r="M140"/>
  <c r="L140"/>
  <c r="K140"/>
  <c r="J140"/>
  <c r="I140"/>
  <c r="H140"/>
  <c r="G140"/>
  <c r="F140"/>
  <c r="E140"/>
  <c r="D140"/>
  <c r="C140"/>
  <c r="O130"/>
  <c r="N130"/>
  <c r="M130"/>
  <c r="L130"/>
  <c r="K130"/>
  <c r="J130"/>
  <c r="I130"/>
  <c r="H130"/>
  <c r="G130"/>
  <c r="F130"/>
  <c r="E130"/>
  <c r="D130"/>
  <c r="C130"/>
  <c r="C117"/>
  <c r="O103"/>
  <c r="N103"/>
  <c r="M103"/>
  <c r="L103"/>
  <c r="K103"/>
  <c r="J103"/>
  <c r="I103"/>
  <c r="H103"/>
  <c r="G103"/>
  <c r="F103"/>
  <c r="E103"/>
  <c r="D103"/>
  <c r="C103"/>
  <c r="O98"/>
  <c r="N98"/>
  <c r="M98"/>
  <c r="L98"/>
  <c r="K98"/>
  <c r="J98"/>
  <c r="I98"/>
  <c r="H98"/>
  <c r="G98"/>
  <c r="F98"/>
  <c r="E98"/>
  <c r="D98"/>
  <c r="C98"/>
  <c r="O85"/>
  <c r="N85"/>
  <c r="M85"/>
  <c r="L85"/>
  <c r="K85"/>
  <c r="J85"/>
  <c r="I85"/>
  <c r="H85"/>
  <c r="G85"/>
  <c r="F85"/>
  <c r="E85"/>
  <c r="D85"/>
  <c r="C85"/>
  <c r="C78"/>
  <c r="O69"/>
  <c r="N69"/>
  <c r="M69"/>
  <c r="L69"/>
  <c r="K69"/>
  <c r="J69"/>
  <c r="I69"/>
  <c r="H69"/>
  <c r="G69"/>
  <c r="F69"/>
  <c r="E69"/>
  <c r="D69"/>
  <c r="C69"/>
  <c r="O62"/>
  <c r="N62"/>
  <c r="M62"/>
  <c r="L62"/>
  <c r="K62"/>
  <c r="J62"/>
  <c r="I62"/>
  <c r="H62"/>
  <c r="G62"/>
  <c r="F62"/>
  <c r="E62"/>
  <c r="D62"/>
  <c r="C62"/>
  <c r="O51"/>
  <c r="N51"/>
  <c r="M51"/>
  <c r="L51"/>
  <c r="K51"/>
  <c r="J51"/>
  <c r="I51"/>
  <c r="H51"/>
  <c r="G51"/>
  <c r="F51"/>
  <c r="E51"/>
  <c r="D51"/>
  <c r="C51"/>
  <c r="O40"/>
  <c r="N40"/>
  <c r="M40"/>
  <c r="L40"/>
  <c r="K40"/>
  <c r="J40"/>
  <c r="I40"/>
  <c r="H40"/>
  <c r="G40"/>
  <c r="F40"/>
  <c r="E40"/>
  <c r="D40"/>
  <c r="C40"/>
  <c r="O21"/>
  <c r="N21"/>
  <c r="M21"/>
  <c r="L21"/>
  <c r="K21"/>
  <c r="J21"/>
  <c r="I21"/>
  <c r="H21"/>
  <c r="G21"/>
  <c r="F21"/>
  <c r="E21"/>
  <c r="D21"/>
  <c r="O14"/>
  <c r="N14"/>
  <c r="M14"/>
  <c r="L14"/>
  <c r="K14"/>
  <c r="J14"/>
  <c r="I14"/>
  <c r="H14"/>
  <c r="G14"/>
  <c r="F14"/>
  <c r="E14"/>
  <c r="D14"/>
  <c r="C21"/>
  <c r="C14"/>
  <c r="O162" l="1"/>
  <c r="E162"/>
  <c r="M162"/>
  <c r="C162"/>
  <c r="G162"/>
  <c r="K162"/>
  <c r="I162"/>
  <c r="D162"/>
  <c r="H162"/>
  <c r="F162"/>
  <c r="J162"/>
  <c r="N162"/>
  <c r="L162"/>
</calcChain>
</file>

<file path=xl/sharedStrings.xml><?xml version="1.0" encoding="utf-8"?>
<sst xmlns="http://schemas.openxmlformats.org/spreadsheetml/2006/main" count="543" uniqueCount="214">
  <si>
    <t>Periodo 23 al 23 Quincenal del 01/12/2022 al 15/12/2022</t>
  </si>
  <si>
    <t>Código</t>
  </si>
  <si>
    <t>Empleado</t>
  </si>
  <si>
    <t>Sueldo</t>
  </si>
  <si>
    <t>Vacaciones a tiempo</t>
  </si>
  <si>
    <t>Prima de vacaciones a tiempo</t>
  </si>
  <si>
    <t>*TOTAL* *PERCEPCIONES*</t>
  </si>
  <si>
    <t>Subs al Empleo acreditado</t>
  </si>
  <si>
    <t>Subs al Empleo (mes)</t>
  </si>
  <si>
    <t>I.S.R. antes de Subs al Empleo</t>
  </si>
  <si>
    <t>I.S.R. (mes)</t>
  </si>
  <si>
    <t>Préstamo empresa</t>
  </si>
  <si>
    <t>Ajuste al neto</t>
  </si>
  <si>
    <t>*TOTAL* *DEDUCCIONES*</t>
  </si>
  <si>
    <t>*NETO*</t>
  </si>
  <si>
    <t>Departamento 19 ADMINISTRACION Y FINANZAS</t>
  </si>
  <si>
    <t>043</t>
  </si>
  <si>
    <t>Alvarez Cruz Ma. Mercedes</t>
  </si>
  <si>
    <t>348</t>
  </si>
  <si>
    <t>Evangelista Aguilar Blanca Isela</t>
  </si>
  <si>
    <t>Total Depto</t>
  </si>
  <si>
    <t xml:space="preserve">  -----------------------</t>
  </si>
  <si>
    <t>Departamento 18 ASISTENCIA SOCIAL</t>
  </si>
  <si>
    <t>360</t>
  </si>
  <si>
    <t>Flores Arias Dulce Maleny</t>
  </si>
  <si>
    <t>148</t>
  </si>
  <si>
    <t>Gallegos Ortiz Zayra Berenice</t>
  </si>
  <si>
    <t>305</t>
  </si>
  <si>
    <t>Garcia Ramos Liliana</t>
  </si>
  <si>
    <t>Departamento 1 CADI</t>
  </si>
  <si>
    <t>161</t>
  </si>
  <si>
    <t>Bautista Aguilera Virginia</t>
  </si>
  <si>
    <t>004</t>
  </si>
  <si>
    <t>Carrillo Morales Rosalinda</t>
  </si>
  <si>
    <t>262</t>
  </si>
  <si>
    <t>Castro  Villasano Rut Esmeralda</t>
  </si>
  <si>
    <t>185</t>
  </si>
  <si>
    <t>Flores Barbosa Juana Araceli</t>
  </si>
  <si>
    <t>325</t>
  </si>
  <si>
    <t>Garcia Lara Gloria</t>
  </si>
  <si>
    <t>035</t>
  </si>
  <si>
    <t>Hernandez Perez Martha Guadalupe</t>
  </si>
  <si>
    <t>358</t>
  </si>
  <si>
    <t>Leon Alvarez Anna Alejandra</t>
  </si>
  <si>
    <t>296</t>
  </si>
  <si>
    <t>Loza Morales Diana Laura</t>
  </si>
  <si>
    <t>020</t>
  </si>
  <si>
    <t>Loza Vazquez Ma. Ofelia</t>
  </si>
  <si>
    <t>316</t>
  </si>
  <si>
    <t>Lua Cisneros Ericka Jazmin</t>
  </si>
  <si>
    <t>293</t>
  </si>
  <si>
    <t>Marquez  Navarro Rosa Erika</t>
  </si>
  <si>
    <t>199</t>
  </si>
  <si>
    <t>Salgado Castellanos Blanca</t>
  </si>
  <si>
    <t>362</t>
  </si>
  <si>
    <t>Tellez Becerra Jessica</t>
  </si>
  <si>
    <t>015</t>
  </si>
  <si>
    <t>Vazquez Gonzalez Dominga</t>
  </si>
  <si>
    <t>016</t>
  </si>
  <si>
    <t>Villa Sanchez Elizabeth</t>
  </si>
  <si>
    <t>Departamento 3 CAIC I</t>
  </si>
  <si>
    <t>335</t>
  </si>
  <si>
    <t>Cervantes  Garibay Ingrid Naomi</t>
  </si>
  <si>
    <t>198</t>
  </si>
  <si>
    <t>Enriquez Salgado Leslie Elizabeth</t>
  </si>
  <si>
    <t>359</t>
  </si>
  <si>
    <t>Gomez Rios Dayanara</t>
  </si>
  <si>
    <t>264</t>
  </si>
  <si>
    <t>Ramos Rodriguez Montserrath</t>
  </si>
  <si>
    <t>336</t>
  </si>
  <si>
    <t>Santiago Baeza Pammela Monterrat</t>
  </si>
  <si>
    <t>302</t>
  </si>
  <si>
    <t>Santoyo Godinez Veronica Stefania</t>
  </si>
  <si>
    <t>014</t>
  </si>
  <si>
    <t>Valdivia  Zaragoza Josefina</t>
  </si>
  <si>
    <t>Departamento 4 CASA DIA</t>
  </si>
  <si>
    <t>034</t>
  </si>
  <si>
    <t>Cruz Aviña Bibiana</t>
  </si>
  <si>
    <t>025</t>
  </si>
  <si>
    <t>Diaz Alvarez Olivia</t>
  </si>
  <si>
    <t>054</t>
  </si>
  <si>
    <t>Flores Ramos Teresa</t>
  </si>
  <si>
    <t>334</t>
  </si>
  <si>
    <t>Flores Valdovinos Monserrat</t>
  </si>
  <si>
    <t>367</t>
  </si>
  <si>
    <t>Napoles Martinez Marcela Berenice</t>
  </si>
  <si>
    <t>113</t>
  </si>
  <si>
    <t>Vazquez  Salazar Sandra Guillermina</t>
  </si>
  <si>
    <t>330</t>
  </si>
  <si>
    <t>Villarruel Gutierrez Syndira Pouleth</t>
  </si>
  <si>
    <t>Departamento 12 CENTRO COMUNITARIO EL ROSARIO</t>
  </si>
  <si>
    <t>289</t>
  </si>
  <si>
    <t>Arriaga Ornelas Ma. Guadalupe</t>
  </si>
  <si>
    <t>183</t>
  </si>
  <si>
    <t>Lopez Andrade Claudia Gabriela</t>
  </si>
  <si>
    <t>256</t>
  </si>
  <si>
    <t>Rios Hinojosa Dayanara</t>
  </si>
  <si>
    <t>Departamento 6 COMEDOR ASISTENCIAL</t>
  </si>
  <si>
    <t>044</t>
  </si>
  <si>
    <t>Basulto  Lopez  Carlos</t>
  </si>
  <si>
    <t>363</t>
  </si>
  <si>
    <t>Bravo Silva  Beatriz</t>
  </si>
  <si>
    <t>364</t>
  </si>
  <si>
    <t>Bravo Silva Imelda</t>
  </si>
  <si>
    <t>317</t>
  </si>
  <si>
    <t>Martinez Castillo  Maria Cristina</t>
  </si>
  <si>
    <t>166</t>
  </si>
  <si>
    <t>Venegas Mota Marisa</t>
  </si>
  <si>
    <t>Departamento 9 COMEDOR ZULA</t>
  </si>
  <si>
    <t>255</t>
  </si>
  <si>
    <t>Cardenas  Cardenas Maria Guadalupe</t>
  </si>
  <si>
    <t>040</t>
  </si>
  <si>
    <t>Flores Vazquez Maria Del Refugio</t>
  </si>
  <si>
    <t>029</t>
  </si>
  <si>
    <t>Rojo Leyva Maria Esther</t>
  </si>
  <si>
    <t>Departamento 13 CRIO</t>
  </si>
  <si>
    <t>291</t>
  </si>
  <si>
    <t>Aguilar Rodriguez Alicia</t>
  </si>
  <si>
    <t>355</t>
  </si>
  <si>
    <t>Alatorre Veloz Liliana Guadalupe</t>
  </si>
  <si>
    <t>260</t>
  </si>
  <si>
    <t>Cervantes Garcia Odalys</t>
  </si>
  <si>
    <t>298</t>
  </si>
  <si>
    <t>Garcia Ortiz Alinne Reyna</t>
  </si>
  <si>
    <t>345</t>
  </si>
  <si>
    <t>Leal Contreras Gisela</t>
  </si>
  <si>
    <t>028</t>
  </si>
  <si>
    <t>Martinez Lopez Ana Paulina</t>
  </si>
  <si>
    <t>118</t>
  </si>
  <si>
    <t>Perez Sanchez Luz Maria</t>
  </si>
  <si>
    <t>341</t>
  </si>
  <si>
    <t>Sanchez Ramirez Araceli</t>
  </si>
  <si>
    <t>353</t>
  </si>
  <si>
    <t>Zuñiga  Lerma Zyanya Denisse</t>
  </si>
  <si>
    <t>Departamento 21 DIF CENTRAL</t>
  </si>
  <si>
    <t>361</t>
  </si>
  <si>
    <t>Moreno Duran Samuel Ulises</t>
  </si>
  <si>
    <t>Departamento 14 DIRECCION GENERAL</t>
  </si>
  <si>
    <t>343</t>
  </si>
  <si>
    <t>Barajas Adame Ana Esmeralda</t>
  </si>
  <si>
    <t>052</t>
  </si>
  <si>
    <t>Flores Herrera Juan Gabriel</t>
  </si>
  <si>
    <t>058</t>
  </si>
  <si>
    <t>Gomez Herrera Liliana</t>
  </si>
  <si>
    <t>344</t>
  </si>
  <si>
    <t>Licona Godinez Efrain</t>
  </si>
  <si>
    <t>366</t>
  </si>
  <si>
    <t>Luna Zuno Fernando Jose</t>
  </si>
  <si>
    <t>222</t>
  </si>
  <si>
    <t>Maldonado Magaña Ana Estela</t>
  </si>
  <si>
    <t>157</t>
  </si>
  <si>
    <t>Ramirez  Jaramillo Victor Manuel</t>
  </si>
  <si>
    <t>346</t>
  </si>
  <si>
    <t>Rivera Magaña Felipe</t>
  </si>
  <si>
    <t>275</t>
  </si>
  <si>
    <t>Zaragoza Pantoja Eduardo Javier</t>
  </si>
  <si>
    <t>159</t>
  </si>
  <si>
    <t>Zuñiga Castro Javier</t>
  </si>
  <si>
    <t>Departamento 16 FORTALECIMIENTO DE LA FAMILIA</t>
  </si>
  <si>
    <t>282</t>
  </si>
  <si>
    <t>Aranda Hernández Sofía</t>
  </si>
  <si>
    <t>245</t>
  </si>
  <si>
    <t>Cervantes Andrade Nancy Gabriela</t>
  </si>
  <si>
    <t>200</t>
  </si>
  <si>
    <t>Ortega Becerra Andrea Guadalupe</t>
  </si>
  <si>
    <t>352</t>
  </si>
  <si>
    <t>Retana Castellanos Melissa</t>
  </si>
  <si>
    <t>365</t>
  </si>
  <si>
    <t>Reynaga De Alba Karla Leticia</t>
  </si>
  <si>
    <t>342</t>
  </si>
  <si>
    <t>Torres Negrete Alma Rocio</t>
  </si>
  <si>
    <t>276</t>
  </si>
  <si>
    <t>Vazquez Cervantes Lucila</t>
  </si>
  <si>
    <t>356</t>
  </si>
  <si>
    <t>Velasco Moncada Adriana Patricia</t>
  </si>
  <si>
    <t>270</t>
  </si>
  <si>
    <t>Zaragoza Gonzalez Maria Rebeca</t>
  </si>
  <si>
    <t>Departamento 11 PPNNA Y UAVI</t>
  </si>
  <si>
    <t>076</t>
  </si>
  <si>
    <t>Ceron Alvarado Alma Carolina</t>
  </si>
  <si>
    <t>351</t>
  </si>
  <si>
    <t>Duran Loera Edgar Omar</t>
  </si>
  <si>
    <t>306</t>
  </si>
  <si>
    <t>Mercado Zuñiga Marlon Vinicio</t>
  </si>
  <si>
    <t>078</t>
  </si>
  <si>
    <t>Nuñez Hernandez Dalia Hilda</t>
  </si>
  <si>
    <t>277</t>
  </si>
  <si>
    <t>Salamanca Hernandez Pilar Del Carmen</t>
  </si>
  <si>
    <t>307</t>
  </si>
  <si>
    <t>Villa Sanchez Jose Gerardo</t>
  </si>
  <si>
    <t>Departamento 17 RECURSOS HUMANOS Y JURIDICOS</t>
  </si>
  <si>
    <t>254</t>
  </si>
  <si>
    <t>Avila Valencia Martha Patricia</t>
  </si>
  <si>
    <t>237</t>
  </si>
  <si>
    <t>Cervates Zamora Maria Xitlali</t>
  </si>
  <si>
    <t>280</t>
  </si>
  <si>
    <t>Lozano Saavedra Ana Rosa</t>
  </si>
  <si>
    <t>Departamento 20 SEGURIDAD ALIMENTARIA</t>
  </si>
  <si>
    <t>292</t>
  </si>
  <si>
    <t>Gaytan Castellanos Maria Fernanda</t>
  </si>
  <si>
    <t>340</t>
  </si>
  <si>
    <t>Lopez Lopez Marlene Jaquelyne</t>
  </si>
  <si>
    <t>152</t>
  </si>
  <si>
    <t>Maciel Martinez Jorge Luis</t>
  </si>
  <si>
    <t>Departamento 15 TRANSPARENCIA</t>
  </si>
  <si>
    <t>252</t>
  </si>
  <si>
    <t>Rodriguez Gutierrez Monica</t>
  </si>
  <si>
    <t xml:space="preserve">  =============</t>
  </si>
  <si>
    <t>Total Gral.</t>
  </si>
  <si>
    <t xml:space="preserve"> </t>
  </si>
  <si>
    <t>Sueldo Integrado</t>
  </si>
  <si>
    <t>SISTEMA PARA EL DESARROLLO INTEGRAL DE LA FAMILIA DEL</t>
  </si>
  <si>
    <t>MUNICIPIO DE OCOTLÁN JALISCO</t>
  </si>
  <si>
    <t>0478781869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</si>
</sst>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0_ ;[Red]\-0\ "/>
  </numFmts>
  <fonts count="9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0000"/>
        <bgColor indexed="64"/>
      </patternFill>
    </fill>
  </fills>
  <borders count="6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left"/>
    </xf>
    <xf numFmtId="49" fontId="7" fillId="0" borderId="2" xfId="0" applyNumberFormat="1" applyFont="1" applyBorder="1"/>
    <xf numFmtId="164" fontId="1" fillId="0" borderId="2" xfId="0" applyNumberFormat="1" applyFont="1" applyBorder="1"/>
    <xf numFmtId="49" fontId="1" fillId="0" borderId="2" xfId="0" applyNumberFormat="1" applyFont="1" applyBorder="1"/>
    <xf numFmtId="164" fontId="1" fillId="0" borderId="3" xfId="0" applyNumberFormat="1" applyFont="1" applyBorder="1"/>
    <xf numFmtId="164" fontId="1" fillId="0" borderId="0" xfId="0" applyNumberFormat="1" applyFont="1" applyBorder="1"/>
    <xf numFmtId="164" fontId="7" fillId="2" borderId="0" xfId="0" applyNumberFormat="1" applyFont="1" applyFill="1" applyBorder="1"/>
    <xf numFmtId="164" fontId="1" fillId="2" borderId="0" xfId="0" applyNumberFormat="1" applyFont="1" applyFill="1" applyBorder="1"/>
    <xf numFmtId="164" fontId="1" fillId="2" borderId="4" xfId="0" applyNumberFormat="1" applyFont="1" applyFill="1" applyBorder="1" applyAlignment="1">
      <alignment horizontal="right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4" fontId="7" fillId="0" borderId="0" xfId="0" applyNumberFormat="1" applyFont="1"/>
    <xf numFmtId="164" fontId="7" fillId="0" borderId="2" xfId="0" applyNumberFormat="1" applyFont="1" applyBorder="1"/>
    <xf numFmtId="164" fontId="1" fillId="2" borderId="4" xfId="0" applyNumberFormat="1" applyFont="1" applyFill="1" applyBorder="1"/>
    <xf numFmtId="164" fontId="1" fillId="2" borderId="0" xfId="0" applyNumberFormat="1" applyFont="1" applyFill="1"/>
    <xf numFmtId="164" fontId="1" fillId="2" borderId="2" xfId="0" applyNumberFormat="1" applyFont="1" applyFill="1" applyBorder="1" applyAlignment="1">
      <alignment horizontal="right"/>
    </xf>
    <xf numFmtId="164" fontId="7" fillId="2" borderId="2" xfId="0" applyNumberFormat="1" applyFont="1" applyFill="1" applyBorder="1"/>
    <xf numFmtId="0" fontId="0" fillId="2" borderId="0" xfId="0" applyFill="1"/>
    <xf numFmtId="164" fontId="1" fillId="0" borderId="2" xfId="0" applyNumberFormat="1" applyFont="1" applyFill="1" applyBorder="1"/>
    <xf numFmtId="164" fontId="1" fillId="0" borderId="0" xfId="0" applyNumberFormat="1" applyFont="1" applyFill="1"/>
    <xf numFmtId="164" fontId="1" fillId="0" borderId="3" xfId="0" applyNumberFormat="1" applyFont="1" applyFill="1" applyBorder="1"/>
    <xf numFmtId="2" fontId="1" fillId="0" borderId="2" xfId="0" applyNumberFormat="1" applyFont="1" applyFill="1" applyBorder="1"/>
    <xf numFmtId="165" fontId="1" fillId="0" borderId="2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0" fontId="0" fillId="0" borderId="0" xfId="0" applyFill="1"/>
    <xf numFmtId="165" fontId="1" fillId="0" borderId="5" xfId="0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 applyFill="1"/>
    <xf numFmtId="49" fontId="8" fillId="3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4" fontId="1" fillId="0" borderId="0" xfId="0" applyNumberFormat="1" applyFont="1" applyAlignment="1"/>
    <xf numFmtId="164" fontId="5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49" fontId="1" fillId="2" borderId="2" xfId="0" applyNumberFormat="1" applyFont="1" applyFill="1" applyBorder="1"/>
    <xf numFmtId="164" fontId="1" fillId="2" borderId="3" xfId="0" applyNumberFormat="1" applyFont="1" applyFill="1" applyBorder="1"/>
    <xf numFmtId="164" fontId="1" fillId="2" borderId="2" xfId="0" applyNumberFormat="1" applyFont="1" applyFill="1" applyBorder="1"/>
    <xf numFmtId="49" fontId="7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right"/>
    </xf>
    <xf numFmtId="49" fontId="1" fillId="2" borderId="0" xfId="0" applyNumberFormat="1" applyFont="1" applyFill="1"/>
    <xf numFmtId="49" fontId="7" fillId="2" borderId="2" xfId="0" applyNumberFormat="1" applyFont="1" applyFill="1" applyBorder="1"/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9" defaultPivotStyle="PivotStyleLight16"/>
  <colors>
    <mruColors>
      <color rgb="FF80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447676</xdr:colOff>
      <xdr:row>0</xdr:row>
      <xdr:rowOff>0</xdr:rowOff>
    </xdr:from>
    <xdr:to>
      <xdr:col>3</xdr:col>
      <xdr:colOff>691135</xdr:colOff>
      <xdr:row>4</xdr:row>
      <xdr:rowOff>114299</xdr:rowOff>
    </xdr:to>
    <xdr:pic>
      <xdr:nvPicPr>
        <xdr:cNvPr id="2" name="1 Imagen" descr="DIF-HORIZONTAL-POSITIVO (2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7276" y="0"/>
          <a:ext cx="2472309" cy="1038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64"/>
  <sheetViews>
    <sheetView tabSelected="1" workbookViewId="0">
      <pane xSplit="2" ySplit="8" topLeftCell="F9" activePane="bottomRight" state="frozen"/>
      <selection pane="topRight" activeCell="C1" sqref="C1"/>
      <selection pane="bottomLeft" activeCell="A9" sqref="A9"/>
      <selection pane="bottomRight" activeCell="A5" sqref="A5"/>
    </sheetView>
  </sheetViews>
  <sheetFormatPr baseColWidth="10" defaultRowHeight="11.25"/>
  <cols>
    <col min="1" max="1" width="9.140625" style="2" customWidth="1"/>
    <col min="2" max="2" width="22.7109375" style="1" customWidth="1"/>
    <col min="3" max="3" width="10.7109375" style="1" customWidth="1"/>
    <col min="4" max="4" width="10.5703125" style="1" customWidth="1"/>
    <col min="5" max="5" width="11.28515625" style="1" customWidth="1"/>
    <col min="6" max="6" width="11.85546875" style="1" customWidth="1"/>
    <col min="7" max="7" width="14.140625" style="1" customWidth="1"/>
    <col min="8" max="8" width="9.7109375" style="1" customWidth="1"/>
    <col min="9" max="10" width="10.7109375" style="1" customWidth="1"/>
    <col min="11" max="11" width="11.28515625" style="1" customWidth="1"/>
    <col min="12" max="12" width="12.28515625" style="1" customWidth="1"/>
    <col min="13" max="13" width="10.42578125" style="1" customWidth="1"/>
    <col min="14" max="14" width="13.42578125" style="1" customWidth="1"/>
    <col min="15" max="15" width="15.7109375" style="1" customWidth="1"/>
    <col min="16" max="16384" width="11.42578125" style="1"/>
  </cols>
  <sheetData>
    <row r="1" spans="1:15" ht="18" customHeight="1">
      <c r="A1" s="5"/>
      <c r="B1" s="40" t="s">
        <v>209</v>
      </c>
      <c r="C1" s="40"/>
      <c r="D1" s="41"/>
    </row>
    <row r="2" spans="1:15" ht="24.95" customHeight="1">
      <c r="A2" s="6"/>
      <c r="B2" s="42" t="s">
        <v>211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ht="18.75" customHeight="1">
      <c r="B3" s="43" t="s">
        <v>212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5" spans="1:15" ht="15" customHeight="1">
      <c r="B5" s="44" t="s">
        <v>0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>
      <c r="B6" s="3"/>
      <c r="C6" s="3"/>
    </row>
    <row r="8" spans="1:15" s="39" customFormat="1" ht="34.5" thickBot="1">
      <c r="A8" s="37" t="s">
        <v>1</v>
      </c>
      <c r="B8" s="38" t="s">
        <v>2</v>
      </c>
      <c r="C8" s="38" t="s">
        <v>210</v>
      </c>
      <c r="D8" s="38" t="s">
        <v>3</v>
      </c>
      <c r="E8" s="38" t="s">
        <v>4</v>
      </c>
      <c r="F8" s="38" t="s">
        <v>5</v>
      </c>
      <c r="G8" s="38" t="s">
        <v>6</v>
      </c>
      <c r="H8" s="38" t="s">
        <v>7</v>
      </c>
      <c r="I8" s="38" t="s">
        <v>8</v>
      </c>
      <c r="J8" s="38" t="s">
        <v>9</v>
      </c>
      <c r="K8" s="38" t="s">
        <v>10</v>
      </c>
      <c r="L8" s="38" t="s">
        <v>11</v>
      </c>
      <c r="M8" s="38" t="s">
        <v>12</v>
      </c>
      <c r="N8" s="38" t="s">
        <v>13</v>
      </c>
      <c r="O8" s="38" t="s">
        <v>14</v>
      </c>
    </row>
    <row r="9" spans="1:15" ht="12" thickTop="1"/>
    <row r="10" spans="1:15">
      <c r="A10" s="9" t="s">
        <v>15</v>
      </c>
      <c r="B10" s="10"/>
      <c r="C10" s="13"/>
    </row>
    <row r="11" spans="1:15">
      <c r="A11" s="11" t="s">
        <v>16</v>
      </c>
      <c r="B11" s="12" t="s">
        <v>17</v>
      </c>
      <c r="C11" s="12">
        <v>4768.5</v>
      </c>
      <c r="D11" s="10">
        <v>4768.5</v>
      </c>
      <c r="E11" s="10">
        <v>0</v>
      </c>
      <c r="F11" s="10">
        <v>0</v>
      </c>
      <c r="G11" s="10">
        <v>4768.5</v>
      </c>
      <c r="H11" s="10">
        <v>0</v>
      </c>
      <c r="I11" s="10">
        <v>0</v>
      </c>
      <c r="J11" s="10">
        <v>384.88</v>
      </c>
      <c r="K11" s="10">
        <v>384.88</v>
      </c>
      <c r="L11" s="10">
        <v>0</v>
      </c>
      <c r="M11" s="10">
        <v>0.02</v>
      </c>
      <c r="N11" s="10">
        <v>384.9</v>
      </c>
      <c r="O11" s="10">
        <v>4383.6000000000004</v>
      </c>
    </row>
    <row r="12" spans="1:15" s="22" customFormat="1">
      <c r="A12" s="45" t="s">
        <v>18</v>
      </c>
      <c r="B12" s="46" t="s">
        <v>19</v>
      </c>
      <c r="C12" s="46">
        <v>6900</v>
      </c>
      <c r="D12" s="47">
        <v>6900</v>
      </c>
      <c r="E12" s="47">
        <v>0</v>
      </c>
      <c r="F12" s="47">
        <v>0</v>
      </c>
      <c r="G12" s="47">
        <v>6900</v>
      </c>
      <c r="H12" s="47">
        <v>0</v>
      </c>
      <c r="I12" s="47">
        <v>0</v>
      </c>
      <c r="J12" s="47">
        <v>762.74</v>
      </c>
      <c r="K12" s="47">
        <v>762.74</v>
      </c>
      <c r="L12" s="47">
        <v>0</v>
      </c>
      <c r="M12" s="47">
        <v>0.06</v>
      </c>
      <c r="N12" s="47">
        <v>762.8</v>
      </c>
      <c r="O12" s="47">
        <v>6137.2</v>
      </c>
    </row>
    <row r="13" spans="1:15" s="49" customFormat="1">
      <c r="A13" s="48" t="s">
        <v>20</v>
      </c>
      <c r="C13" s="23" t="s">
        <v>21</v>
      </c>
      <c r="D13" s="23" t="s">
        <v>21</v>
      </c>
      <c r="E13" s="23" t="s">
        <v>21</v>
      </c>
      <c r="F13" s="23" t="s">
        <v>21</v>
      </c>
      <c r="G13" s="23" t="s">
        <v>21</v>
      </c>
      <c r="H13" s="23" t="s">
        <v>21</v>
      </c>
      <c r="I13" s="23" t="s">
        <v>21</v>
      </c>
      <c r="J13" s="23" t="s">
        <v>21</v>
      </c>
      <c r="K13" s="23" t="s">
        <v>21</v>
      </c>
      <c r="L13" s="23" t="s">
        <v>21</v>
      </c>
      <c r="M13" s="23" t="s">
        <v>21</v>
      </c>
      <c r="N13" s="23" t="s">
        <v>21</v>
      </c>
      <c r="O13" s="23" t="s">
        <v>21</v>
      </c>
    </row>
    <row r="14" spans="1:15" s="22" customFormat="1">
      <c r="A14" s="50"/>
      <c r="C14" s="24">
        <f>SUM(C11:C13)</f>
        <v>11668.5</v>
      </c>
      <c r="D14" s="24">
        <f t="shared" ref="D14:O14" si="0">SUM(D11:D13)</f>
        <v>11668.5</v>
      </c>
      <c r="E14" s="24">
        <f t="shared" si="0"/>
        <v>0</v>
      </c>
      <c r="F14" s="24">
        <f t="shared" si="0"/>
        <v>0</v>
      </c>
      <c r="G14" s="24">
        <f t="shared" si="0"/>
        <v>11668.5</v>
      </c>
      <c r="H14" s="24">
        <f t="shared" si="0"/>
        <v>0</v>
      </c>
      <c r="I14" s="24">
        <f t="shared" si="0"/>
        <v>0</v>
      </c>
      <c r="J14" s="24">
        <f t="shared" si="0"/>
        <v>1147.6199999999999</v>
      </c>
      <c r="K14" s="24">
        <f t="shared" si="0"/>
        <v>1147.6199999999999</v>
      </c>
      <c r="L14" s="24">
        <f t="shared" si="0"/>
        <v>0</v>
      </c>
      <c r="M14" s="24">
        <f t="shared" si="0"/>
        <v>0.08</v>
      </c>
      <c r="N14" s="24">
        <f t="shared" si="0"/>
        <v>1147.6999999999998</v>
      </c>
      <c r="O14" s="24">
        <f t="shared" si="0"/>
        <v>10520.8</v>
      </c>
    </row>
    <row r="15" spans="1:15" s="22" customFormat="1">
      <c r="A15" s="50"/>
    </row>
    <row r="16" spans="1:15" s="22" customFormat="1">
      <c r="A16" s="51" t="s">
        <v>22</v>
      </c>
      <c r="B16" s="47"/>
      <c r="C16" s="15"/>
    </row>
    <row r="17" spans="1:15" s="22" customFormat="1">
      <c r="A17" s="45" t="s">
        <v>23</v>
      </c>
      <c r="B17" s="46" t="s">
        <v>24</v>
      </c>
      <c r="C17" s="21">
        <v>5420.55</v>
      </c>
      <c r="D17" s="47">
        <v>5420.55</v>
      </c>
      <c r="E17" s="47">
        <v>0</v>
      </c>
      <c r="F17" s="47">
        <v>0</v>
      </c>
      <c r="G17" s="47">
        <v>5420.55</v>
      </c>
      <c r="H17" s="47">
        <v>0</v>
      </c>
      <c r="I17" s="47">
        <v>0</v>
      </c>
      <c r="J17" s="47">
        <v>489.21</v>
      </c>
      <c r="K17" s="47">
        <v>489.21</v>
      </c>
      <c r="L17" s="47">
        <v>0</v>
      </c>
      <c r="M17" s="47">
        <v>-0.06</v>
      </c>
      <c r="N17" s="47">
        <v>489.15</v>
      </c>
      <c r="O17" s="47">
        <v>4931.3999999999996</v>
      </c>
    </row>
    <row r="18" spans="1:15" s="22" customFormat="1">
      <c r="A18" s="45" t="s">
        <v>25</v>
      </c>
      <c r="B18" s="46" t="s">
        <v>26</v>
      </c>
      <c r="C18" s="21">
        <v>4500</v>
      </c>
      <c r="D18" s="47">
        <v>4500</v>
      </c>
      <c r="E18" s="47">
        <v>0</v>
      </c>
      <c r="F18" s="47">
        <v>0</v>
      </c>
      <c r="G18" s="47">
        <v>4500</v>
      </c>
      <c r="H18" s="47">
        <v>0</v>
      </c>
      <c r="I18" s="47">
        <v>0</v>
      </c>
      <c r="J18" s="47">
        <v>354.46</v>
      </c>
      <c r="K18" s="47">
        <v>354.46</v>
      </c>
      <c r="L18" s="47">
        <v>2000</v>
      </c>
      <c r="M18" s="47">
        <v>-0.06</v>
      </c>
      <c r="N18" s="47">
        <v>2354.4</v>
      </c>
      <c r="O18" s="47">
        <v>2145.6</v>
      </c>
    </row>
    <row r="19" spans="1:15" s="22" customFormat="1">
      <c r="A19" s="45" t="s">
        <v>27</v>
      </c>
      <c r="B19" s="46" t="s">
        <v>28</v>
      </c>
      <c r="C19" s="21">
        <v>3600</v>
      </c>
      <c r="D19" s="47">
        <v>3600</v>
      </c>
      <c r="E19" s="47">
        <v>0</v>
      </c>
      <c r="F19" s="47">
        <v>0</v>
      </c>
      <c r="G19" s="47">
        <v>3600</v>
      </c>
      <c r="H19" s="47">
        <v>-107.37</v>
      </c>
      <c r="I19" s="47">
        <v>0</v>
      </c>
      <c r="J19" s="47">
        <v>256.54000000000002</v>
      </c>
      <c r="K19" s="47">
        <v>149.16999999999999</v>
      </c>
      <c r="L19" s="47">
        <v>0</v>
      </c>
      <c r="M19" s="47">
        <v>0.03</v>
      </c>
      <c r="N19" s="47">
        <v>149.19999999999999</v>
      </c>
      <c r="O19" s="47">
        <v>3450.8</v>
      </c>
    </row>
    <row r="20" spans="1:15" s="49" customFormat="1">
      <c r="A20" s="48" t="s">
        <v>20</v>
      </c>
      <c r="C20" s="23" t="s">
        <v>21</v>
      </c>
      <c r="D20" s="23" t="s">
        <v>21</v>
      </c>
      <c r="E20" s="23" t="s">
        <v>21</v>
      </c>
      <c r="F20" s="23" t="s">
        <v>21</v>
      </c>
      <c r="G20" s="23" t="s">
        <v>21</v>
      </c>
      <c r="H20" s="23" t="s">
        <v>21</v>
      </c>
      <c r="I20" s="23" t="s">
        <v>21</v>
      </c>
      <c r="J20" s="23" t="s">
        <v>21</v>
      </c>
      <c r="K20" s="23" t="s">
        <v>21</v>
      </c>
      <c r="L20" s="23" t="s">
        <v>21</v>
      </c>
      <c r="M20" s="23" t="s">
        <v>21</v>
      </c>
      <c r="N20" s="23" t="s">
        <v>21</v>
      </c>
      <c r="O20" s="23" t="s">
        <v>21</v>
      </c>
    </row>
    <row r="21" spans="1:15" s="22" customFormat="1">
      <c r="A21" s="50"/>
      <c r="C21" s="24">
        <f>SUM(C17:C20)</f>
        <v>13520.55</v>
      </c>
      <c r="D21" s="24">
        <f t="shared" ref="D21:O21" si="1">SUM(D17:D20)</f>
        <v>13520.55</v>
      </c>
      <c r="E21" s="24">
        <f t="shared" si="1"/>
        <v>0</v>
      </c>
      <c r="F21" s="24">
        <f t="shared" si="1"/>
        <v>0</v>
      </c>
      <c r="G21" s="24">
        <f t="shared" si="1"/>
        <v>13520.55</v>
      </c>
      <c r="H21" s="24">
        <f t="shared" si="1"/>
        <v>-107.37</v>
      </c>
      <c r="I21" s="24">
        <f t="shared" si="1"/>
        <v>0</v>
      </c>
      <c r="J21" s="24">
        <f t="shared" si="1"/>
        <v>1100.21</v>
      </c>
      <c r="K21" s="24">
        <f t="shared" si="1"/>
        <v>992.83999999999992</v>
      </c>
      <c r="L21" s="24">
        <f t="shared" si="1"/>
        <v>2000</v>
      </c>
      <c r="M21" s="24">
        <f t="shared" si="1"/>
        <v>-0.09</v>
      </c>
      <c r="N21" s="24">
        <f t="shared" si="1"/>
        <v>2992.75</v>
      </c>
      <c r="O21" s="24">
        <f t="shared" si="1"/>
        <v>10527.8</v>
      </c>
    </row>
    <row r="22" spans="1:15" s="22" customFormat="1">
      <c r="A22" s="50"/>
    </row>
    <row r="23" spans="1:15" s="22" customFormat="1" ht="15">
      <c r="A23" s="51" t="s">
        <v>29</v>
      </c>
      <c r="B23" s="47"/>
      <c r="C23" s="25"/>
    </row>
    <row r="24" spans="1:15" s="22" customFormat="1">
      <c r="A24" s="45" t="s">
        <v>30</v>
      </c>
      <c r="B24" s="46" t="s">
        <v>31</v>
      </c>
      <c r="C24" s="21">
        <v>2593.0500000000002</v>
      </c>
      <c r="D24" s="47">
        <v>2593.0500000000002</v>
      </c>
      <c r="E24" s="47">
        <v>0</v>
      </c>
      <c r="F24" s="47">
        <v>0</v>
      </c>
      <c r="G24" s="47">
        <v>2593.0500000000002</v>
      </c>
      <c r="H24" s="47">
        <v>-160.30000000000001</v>
      </c>
      <c r="I24" s="47">
        <v>-8.59</v>
      </c>
      <c r="J24" s="47">
        <v>151.71</v>
      </c>
      <c r="K24" s="47">
        <v>0</v>
      </c>
      <c r="L24" s="47">
        <v>0</v>
      </c>
      <c r="M24" s="47">
        <v>0.04</v>
      </c>
      <c r="N24" s="47">
        <v>-8.5500000000000007</v>
      </c>
      <c r="O24" s="47">
        <v>2601.6</v>
      </c>
    </row>
    <row r="25" spans="1:15" s="22" customFormat="1">
      <c r="A25" s="45" t="s">
        <v>32</v>
      </c>
      <c r="B25" s="46" t="s">
        <v>33</v>
      </c>
      <c r="C25" s="21">
        <v>2593.0500000000002</v>
      </c>
      <c r="D25" s="47">
        <v>2593.0500000000002</v>
      </c>
      <c r="E25" s="47">
        <v>0</v>
      </c>
      <c r="F25" s="47">
        <v>0</v>
      </c>
      <c r="G25" s="47">
        <v>2593.0500000000002</v>
      </c>
      <c r="H25" s="47">
        <v>-160.30000000000001</v>
      </c>
      <c r="I25" s="47">
        <v>-8.59</v>
      </c>
      <c r="J25" s="47">
        <v>151.71</v>
      </c>
      <c r="K25" s="47">
        <v>0</v>
      </c>
      <c r="L25" s="47">
        <v>0</v>
      </c>
      <c r="M25" s="47">
        <v>0.04</v>
      </c>
      <c r="N25" s="47">
        <v>-8.5500000000000007</v>
      </c>
      <c r="O25" s="47">
        <v>2601.6</v>
      </c>
    </row>
    <row r="26" spans="1:15" s="22" customFormat="1">
      <c r="A26" s="45" t="s">
        <v>34</v>
      </c>
      <c r="B26" s="46" t="s">
        <v>35</v>
      </c>
      <c r="C26" s="21">
        <v>2903.4</v>
      </c>
      <c r="D26" s="47">
        <v>2903.4</v>
      </c>
      <c r="E26" s="47">
        <v>0</v>
      </c>
      <c r="F26" s="47">
        <v>0</v>
      </c>
      <c r="G26" s="47">
        <v>2903.4</v>
      </c>
      <c r="H26" s="47">
        <v>-145.38</v>
      </c>
      <c r="I26" s="47">
        <v>0</v>
      </c>
      <c r="J26" s="47">
        <v>180.75</v>
      </c>
      <c r="K26" s="47">
        <v>35.380000000000003</v>
      </c>
      <c r="L26" s="47">
        <v>0</v>
      </c>
      <c r="M26" s="47">
        <v>0.02</v>
      </c>
      <c r="N26" s="47">
        <v>35.4</v>
      </c>
      <c r="O26" s="47">
        <v>2868</v>
      </c>
    </row>
    <row r="27" spans="1:15" s="22" customFormat="1">
      <c r="A27" s="45" t="s">
        <v>36</v>
      </c>
      <c r="B27" s="46" t="s">
        <v>37</v>
      </c>
      <c r="C27" s="21">
        <v>2722.65</v>
      </c>
      <c r="D27" s="47">
        <v>2722.65</v>
      </c>
      <c r="E27" s="47">
        <v>0</v>
      </c>
      <c r="F27" s="47">
        <v>0</v>
      </c>
      <c r="G27" s="47">
        <v>2722.65</v>
      </c>
      <c r="H27" s="47">
        <v>-145.38</v>
      </c>
      <c r="I27" s="47">
        <v>0</v>
      </c>
      <c r="J27" s="47">
        <v>161.09</v>
      </c>
      <c r="K27" s="47">
        <v>15.71</v>
      </c>
      <c r="L27" s="47">
        <v>0</v>
      </c>
      <c r="M27" s="47">
        <v>-0.06</v>
      </c>
      <c r="N27" s="47">
        <v>15.65</v>
      </c>
      <c r="O27" s="47">
        <v>2707</v>
      </c>
    </row>
    <row r="28" spans="1:15" s="22" customFormat="1">
      <c r="A28" s="45" t="s">
        <v>38</v>
      </c>
      <c r="B28" s="46" t="s">
        <v>39</v>
      </c>
      <c r="C28" s="21">
        <v>2593.0500000000002</v>
      </c>
      <c r="D28" s="47">
        <v>2593.0500000000002</v>
      </c>
      <c r="E28" s="47">
        <v>0</v>
      </c>
      <c r="F28" s="47">
        <v>0</v>
      </c>
      <c r="G28" s="47">
        <v>2593.0500000000002</v>
      </c>
      <c r="H28" s="47">
        <v>-160.30000000000001</v>
      </c>
      <c r="I28" s="47">
        <v>-8.59</v>
      </c>
      <c r="J28" s="47">
        <v>151.71</v>
      </c>
      <c r="K28" s="47">
        <v>0</v>
      </c>
      <c r="L28" s="47">
        <v>0</v>
      </c>
      <c r="M28" s="47">
        <v>0.04</v>
      </c>
      <c r="N28" s="47">
        <v>-8.5500000000000007</v>
      </c>
      <c r="O28" s="47">
        <v>2601.6</v>
      </c>
    </row>
    <row r="29" spans="1:15" s="22" customFormat="1">
      <c r="A29" s="45" t="s">
        <v>40</v>
      </c>
      <c r="B29" s="46" t="s">
        <v>41</v>
      </c>
      <c r="C29" s="21">
        <v>2593.0500000000002</v>
      </c>
      <c r="D29" s="47">
        <v>2593.0500000000002</v>
      </c>
      <c r="E29" s="47">
        <v>0</v>
      </c>
      <c r="F29" s="47">
        <v>0</v>
      </c>
      <c r="G29" s="47">
        <v>2593.0500000000002</v>
      </c>
      <c r="H29" s="47">
        <v>-160.30000000000001</v>
      </c>
      <c r="I29" s="47">
        <v>-8.59</v>
      </c>
      <c r="J29" s="47">
        <v>151.71</v>
      </c>
      <c r="K29" s="47">
        <v>0</v>
      </c>
      <c r="L29" s="47">
        <v>0</v>
      </c>
      <c r="M29" s="47">
        <v>0.04</v>
      </c>
      <c r="N29" s="47">
        <v>-8.5500000000000007</v>
      </c>
      <c r="O29" s="47">
        <v>2601.6</v>
      </c>
    </row>
    <row r="30" spans="1:15" s="22" customFormat="1">
      <c r="A30" s="45" t="s">
        <v>42</v>
      </c>
      <c r="B30" s="46" t="s">
        <v>43</v>
      </c>
      <c r="C30" s="21">
        <v>2593.0500000000002</v>
      </c>
      <c r="D30" s="47">
        <v>2593.0500000000002</v>
      </c>
      <c r="E30" s="47">
        <v>0</v>
      </c>
      <c r="F30" s="47">
        <v>0</v>
      </c>
      <c r="G30" s="47">
        <v>2593.0500000000002</v>
      </c>
      <c r="H30" s="47">
        <v>-160.30000000000001</v>
      </c>
      <c r="I30" s="47">
        <v>-8.59</v>
      </c>
      <c r="J30" s="47">
        <v>151.71</v>
      </c>
      <c r="K30" s="47">
        <v>0</v>
      </c>
      <c r="L30" s="47">
        <v>0</v>
      </c>
      <c r="M30" s="47">
        <v>-0.16</v>
      </c>
      <c r="N30" s="47">
        <v>-8.75</v>
      </c>
      <c r="O30" s="47">
        <v>2601.8000000000002</v>
      </c>
    </row>
    <row r="31" spans="1:15" s="22" customFormat="1">
      <c r="A31" s="45" t="s">
        <v>44</v>
      </c>
      <c r="B31" s="46" t="s">
        <v>45</v>
      </c>
      <c r="C31" s="21">
        <v>2722.65</v>
      </c>
      <c r="D31" s="47">
        <v>2722.65</v>
      </c>
      <c r="E31" s="47">
        <v>0</v>
      </c>
      <c r="F31" s="47">
        <v>0</v>
      </c>
      <c r="G31" s="47">
        <v>2722.65</v>
      </c>
      <c r="H31" s="47">
        <v>-145.38</v>
      </c>
      <c r="I31" s="47">
        <v>0</v>
      </c>
      <c r="J31" s="47">
        <v>161.09</v>
      </c>
      <c r="K31" s="47">
        <v>15.71</v>
      </c>
      <c r="L31" s="47">
        <v>0</v>
      </c>
      <c r="M31" s="47">
        <v>0.14000000000000001</v>
      </c>
      <c r="N31" s="47">
        <v>15.85</v>
      </c>
      <c r="O31" s="47">
        <v>2706.8</v>
      </c>
    </row>
    <row r="32" spans="1:15" s="22" customFormat="1">
      <c r="A32" s="45" t="s">
        <v>46</v>
      </c>
      <c r="B32" s="46" t="s">
        <v>47</v>
      </c>
      <c r="C32" s="21">
        <v>2593.0500000000002</v>
      </c>
      <c r="D32" s="47">
        <v>2593.0500000000002</v>
      </c>
      <c r="E32" s="47">
        <v>0</v>
      </c>
      <c r="F32" s="47">
        <v>0</v>
      </c>
      <c r="G32" s="47">
        <v>2593.0500000000002</v>
      </c>
      <c r="H32" s="47">
        <v>-160.30000000000001</v>
      </c>
      <c r="I32" s="47">
        <v>-8.59</v>
      </c>
      <c r="J32" s="47">
        <v>151.71</v>
      </c>
      <c r="K32" s="47">
        <v>0</v>
      </c>
      <c r="L32" s="47">
        <v>0</v>
      </c>
      <c r="M32" s="47">
        <v>0.04</v>
      </c>
      <c r="N32" s="47">
        <v>-8.5500000000000007</v>
      </c>
      <c r="O32" s="47">
        <v>2601.6</v>
      </c>
    </row>
    <row r="33" spans="1:15" s="22" customFormat="1">
      <c r="A33" s="45" t="s">
        <v>48</v>
      </c>
      <c r="B33" s="46" t="s">
        <v>49</v>
      </c>
      <c r="C33" s="21">
        <v>5420.55</v>
      </c>
      <c r="D33" s="47">
        <v>5420.55</v>
      </c>
      <c r="E33" s="47">
        <v>0</v>
      </c>
      <c r="F33" s="47">
        <v>0</v>
      </c>
      <c r="G33" s="47">
        <v>5420.55</v>
      </c>
      <c r="H33" s="47">
        <v>0</v>
      </c>
      <c r="I33" s="47">
        <v>0</v>
      </c>
      <c r="J33" s="47">
        <v>489.21</v>
      </c>
      <c r="K33" s="47">
        <v>489.21</v>
      </c>
      <c r="L33" s="47">
        <v>0</v>
      </c>
      <c r="M33" s="47">
        <v>-0.06</v>
      </c>
      <c r="N33" s="47">
        <v>489.15</v>
      </c>
      <c r="O33" s="47">
        <v>4931.3999999999996</v>
      </c>
    </row>
    <row r="34" spans="1:15" s="22" customFormat="1">
      <c r="A34" s="45" t="s">
        <v>50</v>
      </c>
      <c r="B34" s="46" t="s">
        <v>51</v>
      </c>
      <c r="C34" s="21">
        <v>2593.0500000000002</v>
      </c>
      <c r="D34" s="47">
        <v>2593.0500000000002</v>
      </c>
      <c r="E34" s="47">
        <v>0</v>
      </c>
      <c r="F34" s="47">
        <v>0</v>
      </c>
      <c r="G34" s="47">
        <v>2593.0500000000002</v>
      </c>
      <c r="H34" s="47">
        <v>-160.30000000000001</v>
      </c>
      <c r="I34" s="47">
        <v>-8.59</v>
      </c>
      <c r="J34" s="47">
        <v>151.71</v>
      </c>
      <c r="K34" s="47">
        <v>0</v>
      </c>
      <c r="L34" s="47">
        <v>0</v>
      </c>
      <c r="M34" s="47">
        <v>-0.16</v>
      </c>
      <c r="N34" s="47">
        <v>-8.75</v>
      </c>
      <c r="O34" s="47">
        <v>2601.8000000000002</v>
      </c>
    </row>
    <row r="35" spans="1:15" s="22" customFormat="1">
      <c r="A35" s="45" t="s">
        <v>52</v>
      </c>
      <c r="B35" s="46" t="s">
        <v>53</v>
      </c>
      <c r="C35" s="21">
        <v>2593.0500000000002</v>
      </c>
      <c r="D35" s="47">
        <v>2593.0500000000002</v>
      </c>
      <c r="E35" s="47">
        <v>0</v>
      </c>
      <c r="F35" s="47">
        <v>0</v>
      </c>
      <c r="G35" s="47">
        <v>2593.0500000000002</v>
      </c>
      <c r="H35" s="47">
        <v>-160.30000000000001</v>
      </c>
      <c r="I35" s="47">
        <v>-8.59</v>
      </c>
      <c r="J35" s="47">
        <v>151.71</v>
      </c>
      <c r="K35" s="47">
        <v>0</v>
      </c>
      <c r="L35" s="47">
        <v>0</v>
      </c>
      <c r="M35" s="47">
        <v>0.04</v>
      </c>
      <c r="N35" s="47">
        <v>-8.5500000000000007</v>
      </c>
      <c r="O35" s="47">
        <v>2601.6</v>
      </c>
    </row>
    <row r="36" spans="1:15" s="22" customFormat="1">
      <c r="A36" s="45" t="s">
        <v>54</v>
      </c>
      <c r="B36" s="46" t="s">
        <v>55</v>
      </c>
      <c r="C36" s="21">
        <v>2593.0500000000002</v>
      </c>
      <c r="D36" s="47">
        <v>2593.0500000000002</v>
      </c>
      <c r="E36" s="47">
        <v>0</v>
      </c>
      <c r="F36" s="47">
        <v>0</v>
      </c>
      <c r="G36" s="47">
        <v>2593.0500000000002</v>
      </c>
      <c r="H36" s="47">
        <v>-160.30000000000001</v>
      </c>
      <c r="I36" s="47">
        <v>-8.59</v>
      </c>
      <c r="J36" s="47">
        <v>151.71</v>
      </c>
      <c r="K36" s="47">
        <v>0</v>
      </c>
      <c r="L36" s="47">
        <v>0</v>
      </c>
      <c r="M36" s="47">
        <v>0.04</v>
      </c>
      <c r="N36" s="47">
        <v>-8.5500000000000007</v>
      </c>
      <c r="O36" s="47">
        <v>2601.6</v>
      </c>
    </row>
    <row r="37" spans="1:15" s="22" customFormat="1">
      <c r="A37" s="45" t="s">
        <v>56</v>
      </c>
      <c r="B37" s="46" t="s">
        <v>57</v>
      </c>
      <c r="C37" s="21">
        <v>2593.0500000000002</v>
      </c>
      <c r="D37" s="47">
        <v>2593.0500000000002</v>
      </c>
      <c r="E37" s="47">
        <v>0</v>
      </c>
      <c r="F37" s="47">
        <v>0</v>
      </c>
      <c r="G37" s="47">
        <v>2593.0500000000002</v>
      </c>
      <c r="H37" s="47">
        <v>-160.30000000000001</v>
      </c>
      <c r="I37" s="47">
        <v>-8.59</v>
      </c>
      <c r="J37" s="47">
        <v>151.71</v>
      </c>
      <c r="K37" s="47">
        <v>0</v>
      </c>
      <c r="L37" s="47">
        <v>0</v>
      </c>
      <c r="M37" s="47">
        <v>0.04</v>
      </c>
      <c r="N37" s="47">
        <v>-8.5500000000000007</v>
      </c>
      <c r="O37" s="47">
        <v>2601.6</v>
      </c>
    </row>
    <row r="38" spans="1:15" s="22" customFormat="1">
      <c r="A38" s="45" t="s">
        <v>58</v>
      </c>
      <c r="B38" s="46" t="s">
        <v>59</v>
      </c>
      <c r="C38" s="21">
        <v>2593.0500000000002</v>
      </c>
      <c r="D38" s="47">
        <v>2593.0500000000002</v>
      </c>
      <c r="E38" s="47">
        <v>0</v>
      </c>
      <c r="F38" s="47">
        <v>0</v>
      </c>
      <c r="G38" s="47">
        <v>2593.0500000000002</v>
      </c>
      <c r="H38" s="47">
        <v>-160.30000000000001</v>
      </c>
      <c r="I38" s="47">
        <v>-8.59</v>
      </c>
      <c r="J38" s="47">
        <v>151.71</v>
      </c>
      <c r="K38" s="47">
        <v>0</v>
      </c>
      <c r="L38" s="47">
        <v>0</v>
      </c>
      <c r="M38" s="47">
        <v>0.04</v>
      </c>
      <c r="N38" s="47">
        <v>-8.5500000000000007</v>
      </c>
      <c r="O38" s="47">
        <v>2601.6</v>
      </c>
    </row>
    <row r="39" spans="1:15" s="49" customFormat="1">
      <c r="A39" s="48" t="s">
        <v>20</v>
      </c>
      <c r="C39" s="23" t="s">
        <v>21</v>
      </c>
      <c r="D39" s="23" t="s">
        <v>21</v>
      </c>
      <c r="E39" s="23" t="s">
        <v>21</v>
      </c>
      <c r="F39" s="23" t="s">
        <v>21</v>
      </c>
      <c r="G39" s="23" t="s">
        <v>21</v>
      </c>
      <c r="H39" s="23" t="s">
        <v>21</v>
      </c>
      <c r="I39" s="23" t="s">
        <v>21</v>
      </c>
      <c r="J39" s="23" t="s">
        <v>21</v>
      </c>
      <c r="K39" s="23" t="s">
        <v>21</v>
      </c>
      <c r="L39" s="23" t="s">
        <v>21</v>
      </c>
      <c r="M39" s="23" t="s">
        <v>21</v>
      </c>
      <c r="N39" s="23" t="s">
        <v>21</v>
      </c>
      <c r="O39" s="23" t="s">
        <v>21</v>
      </c>
    </row>
    <row r="40" spans="1:15" s="22" customFormat="1">
      <c r="A40" s="50"/>
      <c r="C40" s="24">
        <f>SUM(C24:C39)</f>
        <v>42292.80000000001</v>
      </c>
      <c r="D40" s="24">
        <f t="shared" ref="D40:O40" si="2">SUM(D24:D39)</f>
        <v>42292.80000000001</v>
      </c>
      <c r="E40" s="24">
        <f t="shared" si="2"/>
        <v>0</v>
      </c>
      <c r="F40" s="24">
        <f t="shared" si="2"/>
        <v>0</v>
      </c>
      <c r="G40" s="24">
        <f t="shared" si="2"/>
        <v>42292.80000000001</v>
      </c>
      <c r="H40" s="24">
        <f t="shared" si="2"/>
        <v>-2199.4399999999996</v>
      </c>
      <c r="I40" s="24">
        <f t="shared" si="2"/>
        <v>-94.490000000000023</v>
      </c>
      <c r="J40" s="24">
        <f t="shared" si="2"/>
        <v>2660.9500000000003</v>
      </c>
      <c r="K40" s="24">
        <f t="shared" si="2"/>
        <v>556.01</v>
      </c>
      <c r="L40" s="24">
        <f t="shared" si="2"/>
        <v>0</v>
      </c>
      <c r="M40" s="24">
        <f t="shared" si="2"/>
        <v>8.0000000000000043E-2</v>
      </c>
      <c r="N40" s="24">
        <f t="shared" si="2"/>
        <v>461.59999999999991</v>
      </c>
      <c r="O40" s="24">
        <f t="shared" si="2"/>
        <v>41831.199999999997</v>
      </c>
    </row>
    <row r="41" spans="1:15" s="22" customFormat="1">
      <c r="A41" s="50"/>
    </row>
    <row r="42" spans="1:15" s="22" customFormat="1" ht="15">
      <c r="A42" s="51" t="s">
        <v>60</v>
      </c>
      <c r="B42" s="47"/>
      <c r="C42" s="25"/>
    </row>
    <row r="43" spans="1:15" s="22" customFormat="1">
      <c r="A43" s="45" t="s">
        <v>61</v>
      </c>
      <c r="B43" s="46" t="s">
        <v>62</v>
      </c>
      <c r="C43" s="21">
        <v>2593.0500000000002</v>
      </c>
      <c r="D43" s="47">
        <v>2593.0500000000002</v>
      </c>
      <c r="E43" s="47">
        <v>0</v>
      </c>
      <c r="F43" s="47">
        <v>0</v>
      </c>
      <c r="G43" s="47">
        <v>2593.0500000000002</v>
      </c>
      <c r="H43" s="47">
        <v>-160.30000000000001</v>
      </c>
      <c r="I43" s="47">
        <v>-8.59</v>
      </c>
      <c r="J43" s="47">
        <v>151.71</v>
      </c>
      <c r="K43" s="47">
        <v>0</v>
      </c>
      <c r="L43" s="47">
        <v>0</v>
      </c>
      <c r="M43" s="47">
        <v>0.04</v>
      </c>
      <c r="N43" s="47">
        <v>-8.5500000000000007</v>
      </c>
      <c r="O43" s="47">
        <v>2601.6</v>
      </c>
    </row>
    <row r="44" spans="1:15" s="22" customFormat="1">
      <c r="A44" s="45" t="s">
        <v>63</v>
      </c>
      <c r="B44" s="46" t="s">
        <v>64</v>
      </c>
      <c r="C44" s="21">
        <v>2593.0500000000002</v>
      </c>
      <c r="D44" s="47">
        <v>2593.0500000000002</v>
      </c>
      <c r="E44" s="47">
        <v>0</v>
      </c>
      <c r="F44" s="47">
        <v>0</v>
      </c>
      <c r="G44" s="47">
        <v>2593.0500000000002</v>
      </c>
      <c r="H44" s="47">
        <v>-160.30000000000001</v>
      </c>
      <c r="I44" s="47">
        <v>-8.59</v>
      </c>
      <c r="J44" s="47">
        <v>151.71</v>
      </c>
      <c r="K44" s="47">
        <v>0</v>
      </c>
      <c r="L44" s="47">
        <v>0</v>
      </c>
      <c r="M44" s="47">
        <v>0.04</v>
      </c>
      <c r="N44" s="47">
        <v>-8.5500000000000007</v>
      </c>
      <c r="O44" s="47">
        <v>2601.6</v>
      </c>
    </row>
    <row r="45" spans="1:15" s="22" customFormat="1">
      <c r="A45" s="45" t="s">
        <v>65</v>
      </c>
      <c r="B45" s="46" t="s">
        <v>66</v>
      </c>
      <c r="C45" s="21">
        <v>3000</v>
      </c>
      <c r="D45" s="47">
        <v>3000</v>
      </c>
      <c r="E45" s="47">
        <v>0</v>
      </c>
      <c r="F45" s="47">
        <v>0</v>
      </c>
      <c r="G45" s="47">
        <v>3000</v>
      </c>
      <c r="H45" s="47">
        <v>-145.38</v>
      </c>
      <c r="I45" s="47">
        <v>0</v>
      </c>
      <c r="J45" s="47">
        <v>191.26</v>
      </c>
      <c r="K45" s="47">
        <v>45.89</v>
      </c>
      <c r="L45" s="47">
        <v>0</v>
      </c>
      <c r="M45" s="47">
        <v>-0.09</v>
      </c>
      <c r="N45" s="47">
        <v>45.8</v>
      </c>
      <c r="O45" s="47">
        <v>2954.2</v>
      </c>
    </row>
    <row r="46" spans="1:15" s="22" customFormat="1">
      <c r="A46" s="45" t="s">
        <v>67</v>
      </c>
      <c r="B46" s="46" t="s">
        <v>68</v>
      </c>
      <c r="C46" s="21">
        <v>2722.65</v>
      </c>
      <c r="D46" s="47">
        <v>2722.65</v>
      </c>
      <c r="E46" s="47">
        <v>0</v>
      </c>
      <c r="F46" s="47">
        <v>0</v>
      </c>
      <c r="G46" s="47">
        <v>2722.65</v>
      </c>
      <c r="H46" s="47">
        <v>-145.38</v>
      </c>
      <c r="I46" s="47">
        <v>0</v>
      </c>
      <c r="J46" s="47">
        <v>161.09</v>
      </c>
      <c r="K46" s="47">
        <v>15.71</v>
      </c>
      <c r="L46" s="47">
        <v>0</v>
      </c>
      <c r="M46" s="47">
        <v>-0.06</v>
      </c>
      <c r="N46" s="47">
        <v>15.65</v>
      </c>
      <c r="O46" s="47">
        <v>2707</v>
      </c>
    </row>
    <row r="47" spans="1:15" s="22" customFormat="1">
      <c r="A47" s="45" t="s">
        <v>69</v>
      </c>
      <c r="B47" s="46" t="s">
        <v>70</v>
      </c>
      <c r="C47" s="21">
        <v>2722.65</v>
      </c>
      <c r="D47" s="47">
        <v>2722.65</v>
      </c>
      <c r="E47" s="47">
        <v>0</v>
      </c>
      <c r="F47" s="47">
        <v>0</v>
      </c>
      <c r="G47" s="47">
        <v>2722.65</v>
      </c>
      <c r="H47" s="47">
        <v>-145.38</v>
      </c>
      <c r="I47" s="47">
        <v>0</v>
      </c>
      <c r="J47" s="47">
        <v>161.09</v>
      </c>
      <c r="K47" s="47">
        <v>15.71</v>
      </c>
      <c r="L47" s="47">
        <v>0</v>
      </c>
      <c r="M47" s="47">
        <v>0.14000000000000001</v>
      </c>
      <c r="N47" s="47">
        <v>15.85</v>
      </c>
      <c r="O47" s="47">
        <v>2706.8</v>
      </c>
    </row>
    <row r="48" spans="1:15" s="22" customFormat="1">
      <c r="A48" s="45" t="s">
        <v>71</v>
      </c>
      <c r="B48" s="46" t="s">
        <v>72</v>
      </c>
      <c r="C48" s="21">
        <v>2722.65</v>
      </c>
      <c r="D48" s="47">
        <v>2722.65</v>
      </c>
      <c r="E48" s="47">
        <v>0</v>
      </c>
      <c r="F48" s="47">
        <v>0</v>
      </c>
      <c r="G48" s="47">
        <v>2722.65</v>
      </c>
      <c r="H48" s="47">
        <v>-145.38</v>
      </c>
      <c r="I48" s="47">
        <v>0</v>
      </c>
      <c r="J48" s="47">
        <v>161.09</v>
      </c>
      <c r="K48" s="47">
        <v>15.71</v>
      </c>
      <c r="L48" s="47">
        <v>0</v>
      </c>
      <c r="M48" s="47">
        <v>-0.06</v>
      </c>
      <c r="N48" s="47">
        <v>15.65</v>
      </c>
      <c r="O48" s="47">
        <v>2707</v>
      </c>
    </row>
    <row r="49" spans="1:15" s="22" customFormat="1">
      <c r="A49" s="45" t="s">
        <v>73</v>
      </c>
      <c r="B49" s="46" t="s">
        <v>74</v>
      </c>
      <c r="C49" s="21">
        <v>2593.0500000000002</v>
      </c>
      <c r="D49" s="47">
        <v>2593.0500000000002</v>
      </c>
      <c r="E49" s="47">
        <v>0</v>
      </c>
      <c r="F49" s="47">
        <v>0</v>
      </c>
      <c r="G49" s="47">
        <v>2593.0500000000002</v>
      </c>
      <c r="H49" s="47">
        <v>-160.30000000000001</v>
      </c>
      <c r="I49" s="47">
        <v>-8.59</v>
      </c>
      <c r="J49" s="47">
        <v>151.71</v>
      </c>
      <c r="K49" s="47">
        <v>0</v>
      </c>
      <c r="L49" s="47">
        <v>0</v>
      </c>
      <c r="M49" s="47">
        <v>0.04</v>
      </c>
      <c r="N49" s="47">
        <v>-8.5500000000000007</v>
      </c>
      <c r="O49" s="47">
        <v>2601.6</v>
      </c>
    </row>
    <row r="50" spans="1:15" s="49" customFormat="1">
      <c r="A50" s="48" t="s">
        <v>20</v>
      </c>
      <c r="C50" s="23" t="s">
        <v>21</v>
      </c>
      <c r="D50" s="23" t="s">
        <v>21</v>
      </c>
      <c r="E50" s="23" t="s">
        <v>21</v>
      </c>
      <c r="F50" s="23" t="s">
        <v>21</v>
      </c>
      <c r="G50" s="23" t="s">
        <v>21</v>
      </c>
      <c r="H50" s="23" t="s">
        <v>21</v>
      </c>
      <c r="I50" s="23" t="s">
        <v>21</v>
      </c>
      <c r="J50" s="23" t="s">
        <v>21</v>
      </c>
      <c r="K50" s="23" t="s">
        <v>21</v>
      </c>
      <c r="L50" s="23" t="s">
        <v>21</v>
      </c>
      <c r="M50" s="23" t="s">
        <v>21</v>
      </c>
      <c r="N50" s="23" t="s">
        <v>21</v>
      </c>
      <c r="O50" s="23" t="s">
        <v>21</v>
      </c>
    </row>
    <row r="51" spans="1:15" s="22" customFormat="1">
      <c r="A51" s="50"/>
      <c r="C51" s="24">
        <f>SUM(C43:C50)</f>
        <v>18947.099999999999</v>
      </c>
      <c r="D51" s="24">
        <f t="shared" ref="D51:O51" si="3">SUM(D43:D50)</f>
        <v>18947.099999999999</v>
      </c>
      <c r="E51" s="24">
        <f t="shared" si="3"/>
        <v>0</v>
      </c>
      <c r="F51" s="24">
        <f t="shared" si="3"/>
        <v>0</v>
      </c>
      <c r="G51" s="24">
        <f t="shared" si="3"/>
        <v>18947.099999999999</v>
      </c>
      <c r="H51" s="24">
        <f t="shared" si="3"/>
        <v>-1062.42</v>
      </c>
      <c r="I51" s="24">
        <f t="shared" si="3"/>
        <v>-25.77</v>
      </c>
      <c r="J51" s="24">
        <f t="shared" si="3"/>
        <v>1129.6600000000001</v>
      </c>
      <c r="K51" s="24">
        <f t="shared" si="3"/>
        <v>93.02000000000001</v>
      </c>
      <c r="L51" s="24">
        <f t="shared" si="3"/>
        <v>0</v>
      </c>
      <c r="M51" s="24">
        <f t="shared" si="3"/>
        <v>5.0000000000000024E-2</v>
      </c>
      <c r="N51" s="24">
        <f t="shared" si="3"/>
        <v>67.3</v>
      </c>
      <c r="O51" s="24">
        <f t="shared" si="3"/>
        <v>18879.8</v>
      </c>
    </row>
    <row r="52" spans="1:15" s="22" customFormat="1">
      <c r="A52" s="50"/>
    </row>
    <row r="53" spans="1:15" s="22" customFormat="1">
      <c r="A53" s="51" t="s">
        <v>75</v>
      </c>
      <c r="B53" s="47"/>
      <c r="C53" s="15"/>
    </row>
    <row r="54" spans="1:15" s="22" customFormat="1">
      <c r="A54" s="45" t="s">
        <v>76</v>
      </c>
      <c r="B54" s="46" t="s">
        <v>77</v>
      </c>
      <c r="C54" s="21">
        <v>2593.0500000000002</v>
      </c>
      <c r="D54" s="47">
        <v>2593.0500000000002</v>
      </c>
      <c r="E54" s="47">
        <v>0</v>
      </c>
      <c r="F54" s="47">
        <v>0</v>
      </c>
      <c r="G54" s="47">
        <v>2593.0500000000002</v>
      </c>
      <c r="H54" s="47">
        <v>-160.30000000000001</v>
      </c>
      <c r="I54" s="47">
        <v>-8.59</v>
      </c>
      <c r="J54" s="47">
        <v>151.71</v>
      </c>
      <c r="K54" s="47">
        <v>0</v>
      </c>
      <c r="L54" s="47">
        <v>0</v>
      </c>
      <c r="M54" s="47">
        <v>-0.16</v>
      </c>
      <c r="N54" s="47">
        <v>-8.75</v>
      </c>
      <c r="O54" s="47">
        <v>2601.8000000000002</v>
      </c>
    </row>
    <row r="55" spans="1:15" s="22" customFormat="1">
      <c r="A55" s="45" t="s">
        <v>78</v>
      </c>
      <c r="B55" s="46" t="s">
        <v>79</v>
      </c>
      <c r="C55" s="21">
        <v>2593.0500000000002</v>
      </c>
      <c r="D55" s="47">
        <v>2593.0500000000002</v>
      </c>
      <c r="E55" s="47">
        <v>0</v>
      </c>
      <c r="F55" s="47">
        <v>0</v>
      </c>
      <c r="G55" s="47">
        <v>2593.0500000000002</v>
      </c>
      <c r="H55" s="47">
        <v>-160.30000000000001</v>
      </c>
      <c r="I55" s="47">
        <v>-8.59</v>
      </c>
      <c r="J55" s="47">
        <v>151.71</v>
      </c>
      <c r="K55" s="47">
        <v>0</v>
      </c>
      <c r="L55" s="47">
        <v>0</v>
      </c>
      <c r="M55" s="47">
        <v>0.04</v>
      </c>
      <c r="N55" s="47">
        <v>-8.5500000000000007</v>
      </c>
      <c r="O55" s="47">
        <v>2601.6</v>
      </c>
    </row>
    <row r="56" spans="1:15" s="22" customFormat="1">
      <c r="A56" s="45" t="s">
        <v>80</v>
      </c>
      <c r="B56" s="46" t="s">
        <v>81</v>
      </c>
      <c r="C56" s="21">
        <v>4728.1499999999996</v>
      </c>
      <c r="D56" s="47">
        <v>4728.1499999999996</v>
      </c>
      <c r="E56" s="47">
        <v>0</v>
      </c>
      <c r="F56" s="47">
        <v>0</v>
      </c>
      <c r="G56" s="47">
        <v>4728.1499999999996</v>
      </c>
      <c r="H56" s="47">
        <v>0</v>
      </c>
      <c r="I56" s="47">
        <v>0</v>
      </c>
      <c r="J56" s="47">
        <v>379.29</v>
      </c>
      <c r="K56" s="47">
        <v>379.29</v>
      </c>
      <c r="L56" s="47">
        <v>500</v>
      </c>
      <c r="M56" s="47">
        <v>0.06</v>
      </c>
      <c r="N56" s="47">
        <v>879.35</v>
      </c>
      <c r="O56" s="47">
        <v>3848.8</v>
      </c>
    </row>
    <row r="57" spans="1:15" s="22" customFormat="1">
      <c r="A57" s="45" t="s">
        <v>82</v>
      </c>
      <c r="B57" s="46" t="s">
        <v>83</v>
      </c>
      <c r="C57" s="21">
        <v>2903.4</v>
      </c>
      <c r="D57" s="47">
        <v>2903.4</v>
      </c>
      <c r="E57" s="47">
        <v>0</v>
      </c>
      <c r="F57" s="47">
        <v>0</v>
      </c>
      <c r="G57" s="47">
        <v>2903.4</v>
      </c>
      <c r="H57" s="47">
        <v>-145.38</v>
      </c>
      <c r="I57" s="47">
        <v>0</v>
      </c>
      <c r="J57" s="47">
        <v>180.75</v>
      </c>
      <c r="K57" s="47">
        <v>35.380000000000003</v>
      </c>
      <c r="L57" s="47">
        <v>0</v>
      </c>
      <c r="M57" s="47">
        <v>0.02</v>
      </c>
      <c r="N57" s="47">
        <v>35.4</v>
      </c>
      <c r="O57" s="47">
        <v>2868</v>
      </c>
    </row>
    <row r="58" spans="1:15" s="22" customFormat="1">
      <c r="A58" s="45" t="s">
        <v>84</v>
      </c>
      <c r="B58" s="46" t="s">
        <v>85</v>
      </c>
      <c r="C58" s="46">
        <v>5420.55</v>
      </c>
      <c r="D58" s="47">
        <v>5420.55</v>
      </c>
      <c r="E58" s="47">
        <v>0</v>
      </c>
      <c r="F58" s="47">
        <v>0</v>
      </c>
      <c r="G58" s="47">
        <v>5420.55</v>
      </c>
      <c r="H58" s="47">
        <v>0</v>
      </c>
      <c r="I58" s="47">
        <v>0</v>
      </c>
      <c r="J58" s="47">
        <v>489.21</v>
      </c>
      <c r="K58" s="47">
        <v>489.21</v>
      </c>
      <c r="L58" s="47">
        <v>0</v>
      </c>
      <c r="M58" s="47">
        <v>-0.06</v>
      </c>
      <c r="N58" s="47">
        <v>489.15</v>
      </c>
      <c r="O58" s="47">
        <v>4931.3999999999996</v>
      </c>
    </row>
    <row r="59" spans="1:15" s="22" customFormat="1">
      <c r="A59" s="45" t="s">
        <v>86</v>
      </c>
      <c r="B59" s="46" t="s">
        <v>87</v>
      </c>
      <c r="C59" s="21">
        <v>2593.0500000000002</v>
      </c>
      <c r="D59" s="47">
        <v>2593.0500000000002</v>
      </c>
      <c r="E59" s="47">
        <v>0</v>
      </c>
      <c r="F59" s="47">
        <v>0</v>
      </c>
      <c r="G59" s="47">
        <v>2593.0500000000002</v>
      </c>
      <c r="H59" s="47">
        <v>-160.30000000000001</v>
      </c>
      <c r="I59" s="47">
        <v>-8.59</v>
      </c>
      <c r="J59" s="47">
        <v>151.71</v>
      </c>
      <c r="K59" s="47">
        <v>0</v>
      </c>
      <c r="L59" s="47">
        <v>0</v>
      </c>
      <c r="M59" s="47">
        <v>0.04</v>
      </c>
      <c r="N59" s="47">
        <v>-8.5500000000000007</v>
      </c>
      <c r="O59" s="47">
        <v>2601.6</v>
      </c>
    </row>
    <row r="60" spans="1:15" s="22" customFormat="1">
      <c r="A60" s="45" t="s">
        <v>88</v>
      </c>
      <c r="B60" s="46" t="s">
        <v>89</v>
      </c>
      <c r="C60" s="21">
        <v>2593.0500000000002</v>
      </c>
      <c r="D60" s="47">
        <v>2593.0500000000002</v>
      </c>
      <c r="E60" s="47">
        <v>0</v>
      </c>
      <c r="F60" s="47">
        <v>0</v>
      </c>
      <c r="G60" s="47">
        <v>2593.0500000000002</v>
      </c>
      <c r="H60" s="47">
        <v>-160.30000000000001</v>
      </c>
      <c r="I60" s="47">
        <v>-8.59</v>
      </c>
      <c r="J60" s="47">
        <v>151.71</v>
      </c>
      <c r="K60" s="47">
        <v>0</v>
      </c>
      <c r="L60" s="47">
        <v>0</v>
      </c>
      <c r="M60" s="47">
        <v>0.04</v>
      </c>
      <c r="N60" s="47">
        <v>-8.5500000000000007</v>
      </c>
      <c r="O60" s="47">
        <v>2601.6</v>
      </c>
    </row>
    <row r="61" spans="1:15" s="49" customFormat="1">
      <c r="A61" s="48" t="s">
        <v>20</v>
      </c>
      <c r="C61" s="23" t="s">
        <v>21</v>
      </c>
      <c r="D61" s="23" t="s">
        <v>21</v>
      </c>
      <c r="E61" s="23" t="s">
        <v>21</v>
      </c>
      <c r="F61" s="23" t="s">
        <v>21</v>
      </c>
      <c r="G61" s="23" t="s">
        <v>21</v>
      </c>
      <c r="H61" s="23" t="s">
        <v>21</v>
      </c>
      <c r="I61" s="23" t="s">
        <v>21</v>
      </c>
      <c r="J61" s="23" t="s">
        <v>21</v>
      </c>
      <c r="K61" s="23" t="s">
        <v>21</v>
      </c>
      <c r="L61" s="23" t="s">
        <v>21</v>
      </c>
      <c r="M61" s="23" t="s">
        <v>21</v>
      </c>
      <c r="N61" s="23" t="s">
        <v>21</v>
      </c>
      <c r="O61" s="23" t="s">
        <v>21</v>
      </c>
    </row>
    <row r="62" spans="1:15" s="22" customFormat="1">
      <c r="A62" s="50"/>
      <c r="C62" s="24">
        <f>SUM(C54:C61)</f>
        <v>23424.3</v>
      </c>
      <c r="D62" s="24">
        <f t="shared" ref="D62:O62" si="4">SUM(D54:D61)</f>
        <v>23424.3</v>
      </c>
      <c r="E62" s="24">
        <f t="shared" si="4"/>
        <v>0</v>
      </c>
      <c r="F62" s="24">
        <f t="shared" si="4"/>
        <v>0</v>
      </c>
      <c r="G62" s="24">
        <f t="shared" si="4"/>
        <v>23424.3</v>
      </c>
      <c r="H62" s="24">
        <f t="shared" si="4"/>
        <v>-786.57999999999993</v>
      </c>
      <c r="I62" s="24">
        <f t="shared" si="4"/>
        <v>-34.36</v>
      </c>
      <c r="J62" s="24">
        <f t="shared" si="4"/>
        <v>1656.0900000000001</v>
      </c>
      <c r="K62" s="24">
        <f t="shared" si="4"/>
        <v>903.88</v>
      </c>
      <c r="L62" s="24">
        <f t="shared" si="4"/>
        <v>500</v>
      </c>
      <c r="M62" s="24">
        <f t="shared" si="4"/>
        <v>-1.999999999999999E-2</v>
      </c>
      <c r="N62" s="24">
        <f t="shared" si="4"/>
        <v>1369.5</v>
      </c>
      <c r="O62" s="24">
        <f t="shared" si="4"/>
        <v>22054.799999999996</v>
      </c>
    </row>
    <row r="63" spans="1:15" s="22" customFormat="1">
      <c r="A63" s="50"/>
    </row>
    <row r="64" spans="1:15" s="22" customFormat="1">
      <c r="A64" s="51" t="s">
        <v>90</v>
      </c>
      <c r="B64" s="47"/>
      <c r="C64" s="15"/>
    </row>
    <row r="65" spans="1:15" s="22" customFormat="1">
      <c r="A65" s="45" t="s">
        <v>91</v>
      </c>
      <c r="B65" s="47" t="s">
        <v>92</v>
      </c>
      <c r="C65" s="21">
        <v>2593.0500000000002</v>
      </c>
      <c r="D65" s="21">
        <v>2593.0500000000002</v>
      </c>
      <c r="E65" s="47">
        <v>0</v>
      </c>
      <c r="F65" s="47">
        <v>0</v>
      </c>
      <c r="G65" s="47">
        <v>2593.0500000000002</v>
      </c>
      <c r="H65" s="47">
        <v>-160.30000000000001</v>
      </c>
      <c r="I65" s="47">
        <v>-8.59</v>
      </c>
      <c r="J65" s="47">
        <v>151.71</v>
      </c>
      <c r="K65" s="47">
        <v>0</v>
      </c>
      <c r="L65" s="47">
        <v>0</v>
      </c>
      <c r="M65" s="47">
        <v>0.04</v>
      </c>
      <c r="N65" s="47">
        <v>-8.5500000000000007</v>
      </c>
      <c r="O65" s="47">
        <v>2601.6</v>
      </c>
    </row>
    <row r="66" spans="1:15" s="22" customFormat="1">
      <c r="A66" s="45" t="s">
        <v>93</v>
      </c>
      <c r="B66" s="47" t="s">
        <v>94</v>
      </c>
      <c r="C66" s="21">
        <v>2903.4</v>
      </c>
      <c r="D66" s="21">
        <v>2903.4</v>
      </c>
      <c r="E66" s="47">
        <v>0</v>
      </c>
      <c r="F66" s="47">
        <v>0</v>
      </c>
      <c r="G66" s="47">
        <v>2903.4</v>
      </c>
      <c r="H66" s="47">
        <v>-145.38</v>
      </c>
      <c r="I66" s="47">
        <v>0</v>
      </c>
      <c r="J66" s="47">
        <v>180.75</v>
      </c>
      <c r="K66" s="47">
        <v>35.380000000000003</v>
      </c>
      <c r="L66" s="47">
        <v>0</v>
      </c>
      <c r="M66" s="47">
        <v>0.02</v>
      </c>
      <c r="N66" s="47">
        <v>35.4</v>
      </c>
      <c r="O66" s="47">
        <v>2868</v>
      </c>
    </row>
    <row r="67" spans="1:15" s="22" customFormat="1">
      <c r="A67" s="45" t="s">
        <v>95</v>
      </c>
      <c r="B67" s="47" t="s">
        <v>96</v>
      </c>
      <c r="C67" s="21">
        <v>3003</v>
      </c>
      <c r="D67" s="21">
        <v>3003</v>
      </c>
      <c r="E67" s="47">
        <v>0</v>
      </c>
      <c r="F67" s="47">
        <v>0</v>
      </c>
      <c r="G67" s="47">
        <v>3003</v>
      </c>
      <c r="H67" s="47">
        <v>-145.38</v>
      </c>
      <c r="I67" s="47">
        <v>0</v>
      </c>
      <c r="J67" s="47">
        <v>191.59</v>
      </c>
      <c r="K67" s="47">
        <v>46.21</v>
      </c>
      <c r="L67" s="47">
        <v>0</v>
      </c>
      <c r="M67" s="47">
        <v>-0.01</v>
      </c>
      <c r="N67" s="47">
        <v>46.2</v>
      </c>
      <c r="O67" s="47">
        <v>2956.8</v>
      </c>
    </row>
    <row r="68" spans="1:15" s="49" customFormat="1">
      <c r="A68" s="48" t="s">
        <v>20</v>
      </c>
      <c r="C68" s="23" t="s">
        <v>21</v>
      </c>
      <c r="D68" s="23" t="s">
        <v>21</v>
      </c>
      <c r="E68" s="23" t="s">
        <v>21</v>
      </c>
      <c r="F68" s="23" t="s">
        <v>21</v>
      </c>
      <c r="G68" s="23" t="s">
        <v>21</v>
      </c>
      <c r="H68" s="23" t="s">
        <v>21</v>
      </c>
      <c r="I68" s="23" t="s">
        <v>21</v>
      </c>
      <c r="J68" s="23" t="s">
        <v>21</v>
      </c>
      <c r="K68" s="23" t="s">
        <v>21</v>
      </c>
      <c r="L68" s="23" t="s">
        <v>21</v>
      </c>
      <c r="M68" s="23" t="s">
        <v>21</v>
      </c>
      <c r="N68" s="23" t="s">
        <v>21</v>
      </c>
      <c r="O68" s="23" t="s">
        <v>21</v>
      </c>
    </row>
    <row r="69" spans="1:15" s="22" customFormat="1">
      <c r="A69" s="50"/>
      <c r="C69" s="24">
        <f>SUM(C65:C68)</f>
        <v>8499.4500000000007</v>
      </c>
      <c r="D69" s="24">
        <f t="shared" ref="D69:O69" si="5">SUM(D65:D68)</f>
        <v>8499.4500000000007</v>
      </c>
      <c r="E69" s="24">
        <f t="shared" si="5"/>
        <v>0</v>
      </c>
      <c r="F69" s="24">
        <f t="shared" si="5"/>
        <v>0</v>
      </c>
      <c r="G69" s="24">
        <f t="shared" si="5"/>
        <v>8499.4500000000007</v>
      </c>
      <c r="H69" s="24">
        <f t="shared" si="5"/>
        <v>-451.06</v>
      </c>
      <c r="I69" s="24">
        <f t="shared" si="5"/>
        <v>-8.59</v>
      </c>
      <c r="J69" s="24">
        <f t="shared" si="5"/>
        <v>524.05000000000007</v>
      </c>
      <c r="K69" s="24">
        <f t="shared" si="5"/>
        <v>81.59</v>
      </c>
      <c r="L69" s="24">
        <f t="shared" si="5"/>
        <v>0</v>
      </c>
      <c r="M69" s="24">
        <f t="shared" si="5"/>
        <v>4.9999999999999996E-2</v>
      </c>
      <c r="N69" s="24">
        <f t="shared" si="5"/>
        <v>73.05</v>
      </c>
      <c r="O69" s="24">
        <f t="shared" si="5"/>
        <v>8426.4000000000015</v>
      </c>
    </row>
    <row r="70" spans="1:15" s="22" customFormat="1">
      <c r="A70" s="50"/>
    </row>
    <row r="71" spans="1:15" s="22" customFormat="1" ht="15">
      <c r="A71" s="51" t="s">
        <v>97</v>
      </c>
      <c r="B71" s="46"/>
      <c r="C71" s="2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</row>
    <row r="72" spans="1:15" s="22" customFormat="1">
      <c r="A72" s="45" t="s">
        <v>98</v>
      </c>
      <c r="B72" s="46" t="s">
        <v>99</v>
      </c>
      <c r="C72" s="21">
        <v>2800.05</v>
      </c>
      <c r="D72" s="47">
        <v>1120.02</v>
      </c>
      <c r="E72" s="47">
        <v>1680.03</v>
      </c>
      <c r="F72" s="47">
        <v>420.01</v>
      </c>
      <c r="G72" s="47">
        <v>3220.06</v>
      </c>
      <c r="H72" s="47">
        <v>-145.38</v>
      </c>
      <c r="I72" s="47">
        <v>0</v>
      </c>
      <c r="J72" s="47">
        <v>169.51</v>
      </c>
      <c r="K72" s="47">
        <v>24.13</v>
      </c>
      <c r="L72" s="47">
        <v>0</v>
      </c>
      <c r="M72" s="47">
        <v>-7.0000000000000007E-2</v>
      </c>
      <c r="N72" s="47">
        <v>24.06</v>
      </c>
      <c r="O72" s="47">
        <v>3196</v>
      </c>
    </row>
    <row r="73" spans="1:15" s="22" customFormat="1">
      <c r="A73" s="45" t="s">
        <v>100</v>
      </c>
      <c r="B73" s="46" t="s">
        <v>101</v>
      </c>
      <c r="C73" s="21">
        <v>2593.0500000000002</v>
      </c>
      <c r="D73" s="47">
        <v>2593.0500000000002</v>
      </c>
      <c r="E73" s="47">
        <v>0</v>
      </c>
      <c r="F73" s="47">
        <v>0</v>
      </c>
      <c r="G73" s="47">
        <v>2593.0500000000002</v>
      </c>
      <c r="H73" s="47">
        <v>-160.30000000000001</v>
      </c>
      <c r="I73" s="47">
        <v>-8.59</v>
      </c>
      <c r="J73" s="47">
        <v>151.71</v>
      </c>
      <c r="K73" s="47">
        <v>0</v>
      </c>
      <c r="L73" s="47">
        <v>0</v>
      </c>
      <c r="M73" s="47">
        <v>0.04</v>
      </c>
      <c r="N73" s="47">
        <v>-8.5500000000000007</v>
      </c>
      <c r="O73" s="47">
        <v>2601.6</v>
      </c>
    </row>
    <row r="74" spans="1:15" s="22" customFormat="1">
      <c r="A74" s="45" t="s">
        <v>102</v>
      </c>
      <c r="B74" s="46" t="s">
        <v>103</v>
      </c>
      <c r="C74" s="21">
        <v>2593.0500000000002</v>
      </c>
      <c r="D74" s="47">
        <v>2593.0500000000002</v>
      </c>
      <c r="E74" s="47">
        <v>0</v>
      </c>
      <c r="F74" s="47">
        <v>0</v>
      </c>
      <c r="G74" s="47">
        <v>2593.0500000000002</v>
      </c>
      <c r="H74" s="47">
        <v>-160.30000000000001</v>
      </c>
      <c r="I74" s="47">
        <v>-8.59</v>
      </c>
      <c r="J74" s="47">
        <v>151.71</v>
      </c>
      <c r="K74" s="47">
        <v>0</v>
      </c>
      <c r="L74" s="47">
        <v>0</v>
      </c>
      <c r="M74" s="47">
        <v>0.04</v>
      </c>
      <c r="N74" s="47">
        <v>-8.5500000000000007</v>
      </c>
      <c r="O74" s="47">
        <v>2601.6</v>
      </c>
    </row>
    <row r="75" spans="1:15" s="22" customFormat="1">
      <c r="A75" s="45" t="s">
        <v>104</v>
      </c>
      <c r="B75" s="46" t="s">
        <v>105</v>
      </c>
      <c r="C75" s="21">
        <v>2593.0500000000002</v>
      </c>
      <c r="D75" s="47">
        <v>2593.0500000000002</v>
      </c>
      <c r="E75" s="47">
        <v>0</v>
      </c>
      <c r="F75" s="47">
        <v>0</v>
      </c>
      <c r="G75" s="47">
        <v>2593.0500000000002</v>
      </c>
      <c r="H75" s="47">
        <v>-160.30000000000001</v>
      </c>
      <c r="I75" s="47">
        <v>-8.59</v>
      </c>
      <c r="J75" s="47">
        <v>151.71</v>
      </c>
      <c r="K75" s="47">
        <v>0</v>
      </c>
      <c r="L75" s="47">
        <v>0</v>
      </c>
      <c r="M75" s="47">
        <v>0.04</v>
      </c>
      <c r="N75" s="47">
        <v>-8.5500000000000007</v>
      </c>
      <c r="O75" s="47">
        <v>2601.6</v>
      </c>
    </row>
    <row r="76" spans="1:15" s="22" customFormat="1">
      <c r="A76" s="45" t="s">
        <v>106</v>
      </c>
      <c r="B76" s="46" t="s">
        <v>107</v>
      </c>
      <c r="C76" s="21">
        <v>2593.0500000000002</v>
      </c>
      <c r="D76" s="47">
        <v>2593.0500000000002</v>
      </c>
      <c r="E76" s="47">
        <v>0</v>
      </c>
      <c r="F76" s="47">
        <v>0</v>
      </c>
      <c r="G76" s="47">
        <v>2593.0500000000002</v>
      </c>
      <c r="H76" s="47">
        <v>-160.30000000000001</v>
      </c>
      <c r="I76" s="47">
        <v>-8.59</v>
      </c>
      <c r="J76" s="47">
        <v>151.71</v>
      </c>
      <c r="K76" s="47">
        <v>0</v>
      </c>
      <c r="L76" s="47">
        <v>0</v>
      </c>
      <c r="M76" s="47">
        <v>-0.16</v>
      </c>
      <c r="N76" s="47">
        <v>-8.75</v>
      </c>
      <c r="O76" s="47">
        <v>2601.8000000000002</v>
      </c>
    </row>
    <row r="77" spans="1:15" s="49" customFormat="1">
      <c r="A77" s="48" t="s">
        <v>20</v>
      </c>
      <c r="C77" s="23" t="s">
        <v>21</v>
      </c>
      <c r="D77" s="23" t="s">
        <v>21</v>
      </c>
      <c r="E77" s="23" t="s">
        <v>21</v>
      </c>
      <c r="F77" s="23" t="s">
        <v>21</v>
      </c>
      <c r="G77" s="23" t="s">
        <v>21</v>
      </c>
      <c r="H77" s="23" t="s">
        <v>21</v>
      </c>
      <c r="I77" s="23" t="s">
        <v>21</v>
      </c>
      <c r="J77" s="23" t="s">
        <v>21</v>
      </c>
      <c r="K77" s="23" t="s">
        <v>21</v>
      </c>
      <c r="L77" s="23" t="s">
        <v>21</v>
      </c>
      <c r="M77" s="23" t="s">
        <v>21</v>
      </c>
      <c r="N77" s="23" t="s">
        <v>21</v>
      </c>
      <c r="O77" s="23" t="s">
        <v>21</v>
      </c>
    </row>
    <row r="78" spans="1:15" s="22" customFormat="1">
      <c r="A78" s="50"/>
      <c r="C78" s="24">
        <f>SUM(C72:C77)</f>
        <v>13172.25</v>
      </c>
      <c r="D78" s="24">
        <v>11492.22</v>
      </c>
      <c r="E78" s="24">
        <v>1680.03</v>
      </c>
      <c r="F78" s="24">
        <v>420.01</v>
      </c>
      <c r="G78" s="24">
        <v>13592.26</v>
      </c>
      <c r="H78" s="24">
        <v>-786.58</v>
      </c>
      <c r="I78" s="24">
        <v>-34.36</v>
      </c>
      <c r="J78" s="24">
        <v>776.35</v>
      </c>
      <c r="K78" s="24">
        <v>24.13</v>
      </c>
      <c r="L78" s="24">
        <v>0</v>
      </c>
      <c r="M78" s="24">
        <v>-0.11</v>
      </c>
      <c r="N78" s="24">
        <v>-10.34</v>
      </c>
      <c r="O78" s="24">
        <v>13602.6</v>
      </c>
    </row>
    <row r="79" spans="1:15" s="22" customFormat="1">
      <c r="A79" s="50"/>
    </row>
    <row r="80" spans="1:15" s="22" customFormat="1" ht="15">
      <c r="A80" s="51" t="s">
        <v>108</v>
      </c>
      <c r="B80" s="47"/>
      <c r="C80" s="25"/>
    </row>
    <row r="81" spans="1:15" s="22" customFormat="1">
      <c r="A81" s="45" t="s">
        <v>109</v>
      </c>
      <c r="B81" s="47" t="s">
        <v>110</v>
      </c>
      <c r="C81" s="21">
        <v>2593.0500000000002</v>
      </c>
      <c r="D81" s="21">
        <v>1037.22</v>
      </c>
      <c r="E81" s="47">
        <v>1555.83</v>
      </c>
      <c r="F81" s="47">
        <v>388.96</v>
      </c>
      <c r="G81" s="47">
        <v>2982.01</v>
      </c>
      <c r="H81" s="47">
        <v>-160.30000000000001</v>
      </c>
      <c r="I81" s="47">
        <v>-8.59</v>
      </c>
      <c r="J81" s="47">
        <v>151.71</v>
      </c>
      <c r="K81" s="47">
        <v>0</v>
      </c>
      <c r="L81" s="47">
        <v>0</v>
      </c>
      <c r="M81" s="47">
        <v>0</v>
      </c>
      <c r="N81" s="47">
        <v>-8.59</v>
      </c>
      <c r="O81" s="47">
        <v>2990.6</v>
      </c>
    </row>
    <row r="82" spans="1:15" s="22" customFormat="1">
      <c r="A82" s="45" t="s">
        <v>111</v>
      </c>
      <c r="B82" s="47" t="s">
        <v>112</v>
      </c>
      <c r="C82" s="21">
        <v>2593.0500000000002</v>
      </c>
      <c r="D82" s="21">
        <v>2593.0500000000002</v>
      </c>
      <c r="E82" s="47">
        <v>0</v>
      </c>
      <c r="F82" s="47">
        <v>0</v>
      </c>
      <c r="G82" s="47">
        <v>2593.0500000000002</v>
      </c>
      <c r="H82" s="47">
        <v>-160.30000000000001</v>
      </c>
      <c r="I82" s="47">
        <v>-8.59</v>
      </c>
      <c r="J82" s="47">
        <v>151.71</v>
      </c>
      <c r="K82" s="47">
        <v>0</v>
      </c>
      <c r="L82" s="47">
        <v>0</v>
      </c>
      <c r="M82" s="47">
        <v>0.04</v>
      </c>
      <c r="N82" s="47">
        <v>-8.5500000000000007</v>
      </c>
      <c r="O82" s="47">
        <v>2601.6</v>
      </c>
    </row>
    <row r="83" spans="1:15" s="22" customFormat="1">
      <c r="A83" s="45" t="s">
        <v>113</v>
      </c>
      <c r="B83" s="47" t="s">
        <v>114</v>
      </c>
      <c r="C83" s="21">
        <v>2593.0500000000002</v>
      </c>
      <c r="D83" s="21">
        <v>2593.0500000000002</v>
      </c>
      <c r="E83" s="47">
        <v>0</v>
      </c>
      <c r="F83" s="47">
        <v>0</v>
      </c>
      <c r="G83" s="47">
        <v>2593.0500000000002</v>
      </c>
      <c r="H83" s="47">
        <v>-160.30000000000001</v>
      </c>
      <c r="I83" s="47">
        <v>-8.59</v>
      </c>
      <c r="J83" s="47">
        <v>151.71</v>
      </c>
      <c r="K83" s="47">
        <v>0</v>
      </c>
      <c r="L83" s="47">
        <v>0</v>
      </c>
      <c r="M83" s="47">
        <v>0.04</v>
      </c>
      <c r="N83" s="47">
        <v>-8.5500000000000007</v>
      </c>
      <c r="O83" s="47">
        <v>2601.6</v>
      </c>
    </row>
    <row r="84" spans="1:15" s="49" customFormat="1">
      <c r="A84" s="48" t="s">
        <v>20</v>
      </c>
      <c r="C84" s="23" t="s">
        <v>21</v>
      </c>
      <c r="D84" s="23" t="s">
        <v>21</v>
      </c>
      <c r="E84" s="23" t="s">
        <v>21</v>
      </c>
      <c r="F84" s="23" t="s">
        <v>21</v>
      </c>
      <c r="G84" s="23" t="s">
        <v>21</v>
      </c>
      <c r="H84" s="23" t="s">
        <v>21</v>
      </c>
      <c r="I84" s="23" t="s">
        <v>21</v>
      </c>
      <c r="J84" s="23" t="s">
        <v>21</v>
      </c>
      <c r="K84" s="23" t="s">
        <v>21</v>
      </c>
      <c r="L84" s="23" t="s">
        <v>21</v>
      </c>
      <c r="M84" s="23" t="s">
        <v>21</v>
      </c>
      <c r="N84" s="23" t="s">
        <v>21</v>
      </c>
      <c r="O84" s="23" t="s">
        <v>21</v>
      </c>
    </row>
    <row r="85" spans="1:15" s="22" customFormat="1">
      <c r="A85" s="50"/>
      <c r="C85" s="24">
        <f>SUM(C81:C84)</f>
        <v>7779.1500000000005</v>
      </c>
      <c r="D85" s="24">
        <f t="shared" ref="D85:O85" si="6">SUM(D81:D84)</f>
        <v>6223.3200000000006</v>
      </c>
      <c r="E85" s="24">
        <f t="shared" si="6"/>
        <v>1555.83</v>
      </c>
      <c r="F85" s="24">
        <f t="shared" si="6"/>
        <v>388.96</v>
      </c>
      <c r="G85" s="24">
        <f t="shared" si="6"/>
        <v>8168.1100000000006</v>
      </c>
      <c r="H85" s="24">
        <f t="shared" si="6"/>
        <v>-480.90000000000003</v>
      </c>
      <c r="I85" s="24">
        <f t="shared" si="6"/>
        <v>-25.77</v>
      </c>
      <c r="J85" s="24">
        <f t="shared" si="6"/>
        <v>455.13</v>
      </c>
      <c r="K85" s="24">
        <f t="shared" si="6"/>
        <v>0</v>
      </c>
      <c r="L85" s="24">
        <f t="shared" si="6"/>
        <v>0</v>
      </c>
      <c r="M85" s="24">
        <f t="shared" si="6"/>
        <v>0.08</v>
      </c>
      <c r="N85" s="24">
        <f t="shared" si="6"/>
        <v>-25.69</v>
      </c>
      <c r="O85" s="24">
        <f t="shared" si="6"/>
        <v>8193.7999999999993</v>
      </c>
    </row>
    <row r="86" spans="1:15" s="22" customFormat="1">
      <c r="A86" s="50"/>
    </row>
    <row r="87" spans="1:15" s="22" customFormat="1" ht="15">
      <c r="A87" s="51" t="s">
        <v>115</v>
      </c>
      <c r="B87" s="47"/>
      <c r="C87" s="25"/>
    </row>
    <row r="88" spans="1:15" s="22" customFormat="1">
      <c r="A88" s="45" t="s">
        <v>116</v>
      </c>
      <c r="B88" s="46" t="s">
        <v>117</v>
      </c>
      <c r="C88" s="21">
        <v>2593.0500000000002</v>
      </c>
      <c r="D88" s="47">
        <v>4346.3999999999996</v>
      </c>
      <c r="E88" s="47">
        <v>0</v>
      </c>
      <c r="F88" s="47">
        <v>0</v>
      </c>
      <c r="G88" s="47">
        <v>4346.3999999999996</v>
      </c>
      <c r="H88" s="47">
        <v>0</v>
      </c>
      <c r="I88" s="47">
        <v>0</v>
      </c>
      <c r="J88" s="47">
        <v>337.75</v>
      </c>
      <c r="K88" s="47">
        <v>337.75</v>
      </c>
      <c r="L88" s="47">
        <v>0</v>
      </c>
      <c r="M88" s="47">
        <v>0.05</v>
      </c>
      <c r="N88" s="47">
        <v>337.8</v>
      </c>
      <c r="O88" s="47">
        <v>4008.6</v>
      </c>
    </row>
    <row r="89" spans="1:15" s="22" customFormat="1">
      <c r="A89" s="45" t="s">
        <v>118</v>
      </c>
      <c r="B89" s="46" t="s">
        <v>119</v>
      </c>
      <c r="C89" s="21">
        <v>2000.1</v>
      </c>
      <c r="D89" s="47">
        <v>2000.1</v>
      </c>
      <c r="E89" s="47">
        <v>0</v>
      </c>
      <c r="F89" s="47">
        <v>0</v>
      </c>
      <c r="G89" s="47">
        <v>2000.1</v>
      </c>
      <c r="H89" s="47">
        <v>-188.71</v>
      </c>
      <c r="I89" s="47">
        <v>-74.95</v>
      </c>
      <c r="J89" s="47">
        <v>113.76</v>
      </c>
      <c r="K89" s="47">
        <v>0</v>
      </c>
      <c r="L89" s="47">
        <v>0</v>
      </c>
      <c r="M89" s="47">
        <v>0.05</v>
      </c>
      <c r="N89" s="47">
        <v>-74.900000000000006</v>
      </c>
      <c r="O89" s="47">
        <v>2075</v>
      </c>
    </row>
    <row r="90" spans="1:15" s="22" customFormat="1">
      <c r="A90" s="45" t="s">
        <v>120</v>
      </c>
      <c r="B90" s="46" t="s">
        <v>121</v>
      </c>
      <c r="C90" s="21">
        <v>4500</v>
      </c>
      <c r="D90" s="47">
        <v>4500</v>
      </c>
      <c r="E90" s="47">
        <v>0</v>
      </c>
      <c r="F90" s="47">
        <v>0</v>
      </c>
      <c r="G90" s="47">
        <v>4500</v>
      </c>
      <c r="H90" s="47">
        <v>0</v>
      </c>
      <c r="I90" s="47">
        <v>0</v>
      </c>
      <c r="J90" s="47">
        <v>354.46</v>
      </c>
      <c r="K90" s="47">
        <v>354.46</v>
      </c>
      <c r="L90" s="47">
        <v>0</v>
      </c>
      <c r="M90" s="47">
        <v>0.14000000000000001</v>
      </c>
      <c r="N90" s="47">
        <v>354.6</v>
      </c>
      <c r="O90" s="47">
        <v>4145.3999999999996</v>
      </c>
    </row>
    <row r="91" spans="1:15" s="22" customFormat="1">
      <c r="A91" s="45" t="s">
        <v>122</v>
      </c>
      <c r="B91" s="46" t="s">
        <v>123</v>
      </c>
      <c r="C91" s="21">
        <v>2903.4</v>
      </c>
      <c r="D91" s="47">
        <v>2903.4</v>
      </c>
      <c r="E91" s="47">
        <v>0</v>
      </c>
      <c r="F91" s="47">
        <v>0</v>
      </c>
      <c r="G91" s="47">
        <v>2903.4</v>
      </c>
      <c r="H91" s="47">
        <v>-145.38</v>
      </c>
      <c r="I91" s="47">
        <v>0</v>
      </c>
      <c r="J91" s="47">
        <v>180.75</v>
      </c>
      <c r="K91" s="47">
        <v>35.380000000000003</v>
      </c>
      <c r="L91" s="47">
        <v>0</v>
      </c>
      <c r="M91" s="47">
        <v>0.02</v>
      </c>
      <c r="N91" s="47">
        <v>35.4</v>
      </c>
      <c r="O91" s="47">
        <v>2868</v>
      </c>
    </row>
    <row r="92" spans="1:15" s="22" customFormat="1">
      <c r="A92" s="45" t="s">
        <v>124</v>
      </c>
      <c r="B92" s="46" t="s">
        <v>125</v>
      </c>
      <c r="C92" s="21">
        <v>2593.0500000000002</v>
      </c>
      <c r="D92" s="47">
        <v>2593.0500000000002</v>
      </c>
      <c r="E92" s="47">
        <v>0</v>
      </c>
      <c r="F92" s="47">
        <v>0</v>
      </c>
      <c r="G92" s="47">
        <v>2593.0500000000002</v>
      </c>
      <c r="H92" s="47">
        <v>-160.30000000000001</v>
      </c>
      <c r="I92" s="47">
        <v>-8.59</v>
      </c>
      <c r="J92" s="47">
        <v>151.71</v>
      </c>
      <c r="K92" s="47">
        <v>0</v>
      </c>
      <c r="L92" s="47">
        <v>0</v>
      </c>
      <c r="M92" s="47">
        <v>-0.16</v>
      </c>
      <c r="N92" s="47">
        <v>-8.75</v>
      </c>
      <c r="O92" s="47">
        <v>2601.8000000000002</v>
      </c>
    </row>
    <row r="93" spans="1:15" s="22" customFormat="1">
      <c r="A93" s="45" t="s">
        <v>126</v>
      </c>
      <c r="B93" s="46" t="s">
        <v>127</v>
      </c>
      <c r="C93" s="21">
        <v>3000</v>
      </c>
      <c r="D93" s="47">
        <v>3000</v>
      </c>
      <c r="E93" s="47">
        <v>0</v>
      </c>
      <c r="F93" s="47">
        <v>0</v>
      </c>
      <c r="G93" s="47">
        <v>3000</v>
      </c>
      <c r="H93" s="47">
        <v>-145.38</v>
      </c>
      <c r="I93" s="47">
        <v>0</v>
      </c>
      <c r="J93" s="47">
        <v>191.26</v>
      </c>
      <c r="K93" s="47">
        <v>45.89</v>
      </c>
      <c r="L93" s="47">
        <v>0</v>
      </c>
      <c r="M93" s="47">
        <v>-0.09</v>
      </c>
      <c r="N93" s="47">
        <v>45.8</v>
      </c>
      <c r="O93" s="47">
        <v>2954.2</v>
      </c>
    </row>
    <row r="94" spans="1:15" s="22" customFormat="1">
      <c r="A94" s="45" t="s">
        <v>128</v>
      </c>
      <c r="B94" s="46" t="s">
        <v>129</v>
      </c>
      <c r="C94" s="21">
        <v>4500</v>
      </c>
      <c r="D94" s="47">
        <v>4500</v>
      </c>
      <c r="E94" s="47">
        <v>0</v>
      </c>
      <c r="F94" s="47">
        <v>0</v>
      </c>
      <c r="G94" s="47">
        <v>4500</v>
      </c>
      <c r="H94" s="47">
        <v>0</v>
      </c>
      <c r="I94" s="47">
        <v>0</v>
      </c>
      <c r="J94" s="47">
        <v>354.46</v>
      </c>
      <c r="K94" s="47">
        <v>354.46</v>
      </c>
      <c r="L94" s="47">
        <v>0</v>
      </c>
      <c r="M94" s="47">
        <v>-0.06</v>
      </c>
      <c r="N94" s="47">
        <v>354.4</v>
      </c>
      <c r="O94" s="47">
        <v>4145.6000000000004</v>
      </c>
    </row>
    <row r="95" spans="1:15" s="22" customFormat="1">
      <c r="A95" s="45" t="s">
        <v>130</v>
      </c>
      <c r="B95" s="46" t="s">
        <v>131</v>
      </c>
      <c r="C95" s="21">
        <v>3000</v>
      </c>
      <c r="D95" s="47">
        <v>2200</v>
      </c>
      <c r="E95" s="47">
        <v>800</v>
      </c>
      <c r="F95" s="47">
        <v>200</v>
      </c>
      <c r="G95" s="47">
        <v>3200</v>
      </c>
      <c r="H95" s="47">
        <v>-145.38</v>
      </c>
      <c r="I95" s="47">
        <v>0</v>
      </c>
      <c r="J95" s="47">
        <v>191.26</v>
      </c>
      <c r="K95" s="47">
        <v>45.89</v>
      </c>
      <c r="L95" s="47">
        <v>0</v>
      </c>
      <c r="M95" s="47">
        <v>-0.09</v>
      </c>
      <c r="N95" s="47">
        <v>45.8</v>
      </c>
      <c r="O95" s="47">
        <v>3154.2</v>
      </c>
    </row>
    <row r="96" spans="1:15" s="22" customFormat="1">
      <c r="A96" s="45" t="s">
        <v>132</v>
      </c>
      <c r="B96" s="46" t="s">
        <v>133</v>
      </c>
      <c r="C96" s="21">
        <v>5420.55</v>
      </c>
      <c r="D96" s="47">
        <v>5420.55</v>
      </c>
      <c r="E96" s="47">
        <v>0</v>
      </c>
      <c r="F96" s="47">
        <v>0</v>
      </c>
      <c r="G96" s="47">
        <v>5420.55</v>
      </c>
      <c r="H96" s="47">
        <v>0</v>
      </c>
      <c r="I96" s="47">
        <v>0</v>
      </c>
      <c r="J96" s="47">
        <v>489.21</v>
      </c>
      <c r="K96" s="47">
        <v>489.21</v>
      </c>
      <c r="L96" s="47">
        <v>0</v>
      </c>
      <c r="M96" s="47">
        <v>-0.06</v>
      </c>
      <c r="N96" s="47">
        <v>489.15</v>
      </c>
      <c r="O96" s="47">
        <v>4931.3999999999996</v>
      </c>
    </row>
    <row r="97" spans="1:15" s="49" customFormat="1">
      <c r="A97" s="48" t="s">
        <v>20</v>
      </c>
      <c r="C97" s="23" t="s">
        <v>21</v>
      </c>
      <c r="D97" s="23" t="s">
        <v>21</v>
      </c>
      <c r="E97" s="23" t="s">
        <v>21</v>
      </c>
      <c r="F97" s="23" t="s">
        <v>21</v>
      </c>
      <c r="G97" s="23" t="s">
        <v>21</v>
      </c>
      <c r="H97" s="23" t="s">
        <v>21</v>
      </c>
      <c r="I97" s="23" t="s">
        <v>21</v>
      </c>
      <c r="J97" s="23" t="s">
        <v>21</v>
      </c>
      <c r="K97" s="23" t="s">
        <v>21</v>
      </c>
      <c r="L97" s="23" t="s">
        <v>21</v>
      </c>
      <c r="M97" s="23" t="s">
        <v>21</v>
      </c>
      <c r="N97" s="23" t="s">
        <v>21</v>
      </c>
      <c r="O97" s="23" t="s">
        <v>21</v>
      </c>
    </row>
    <row r="98" spans="1:15" s="22" customFormat="1">
      <c r="A98" s="50"/>
      <c r="C98" s="24">
        <f>SUM(C88:C97)</f>
        <v>30510.149999999998</v>
      </c>
      <c r="D98" s="24">
        <f t="shared" ref="D98:O98" si="7">SUM(D88:D97)</f>
        <v>31463.5</v>
      </c>
      <c r="E98" s="24">
        <f t="shared" si="7"/>
        <v>800</v>
      </c>
      <c r="F98" s="24">
        <f t="shared" si="7"/>
        <v>200</v>
      </c>
      <c r="G98" s="24">
        <f t="shared" si="7"/>
        <v>32463.5</v>
      </c>
      <c r="H98" s="24">
        <f t="shared" si="7"/>
        <v>-785.15</v>
      </c>
      <c r="I98" s="24">
        <f t="shared" si="7"/>
        <v>-83.54</v>
      </c>
      <c r="J98" s="24">
        <f t="shared" si="7"/>
        <v>2364.62</v>
      </c>
      <c r="K98" s="24">
        <f t="shared" si="7"/>
        <v>1663.0400000000002</v>
      </c>
      <c r="L98" s="24">
        <f t="shared" si="7"/>
        <v>0</v>
      </c>
      <c r="M98" s="24">
        <f t="shared" si="7"/>
        <v>-0.19999999999999998</v>
      </c>
      <c r="N98" s="24">
        <f t="shared" si="7"/>
        <v>1579.2999999999997</v>
      </c>
      <c r="O98" s="24">
        <f t="shared" si="7"/>
        <v>30884.199999999997</v>
      </c>
    </row>
    <row r="99" spans="1:15" s="22" customFormat="1">
      <c r="A99" s="50"/>
      <c r="C99" s="14"/>
    </row>
    <row r="100" spans="1:15" s="22" customFormat="1">
      <c r="A100" s="51" t="s">
        <v>134</v>
      </c>
      <c r="B100" s="47"/>
      <c r="C100" s="15"/>
    </row>
    <row r="101" spans="1:15" s="22" customFormat="1">
      <c r="A101" s="45" t="s">
        <v>135</v>
      </c>
      <c r="B101" s="47" t="s">
        <v>136</v>
      </c>
      <c r="C101" s="21">
        <v>2593.0500000000002</v>
      </c>
      <c r="D101" s="21">
        <v>2593.0500000000002</v>
      </c>
      <c r="E101" s="47">
        <v>0</v>
      </c>
      <c r="F101" s="47">
        <v>0</v>
      </c>
      <c r="G101" s="47">
        <v>2593.0500000000002</v>
      </c>
      <c r="H101" s="47">
        <v>-160.30000000000001</v>
      </c>
      <c r="I101" s="47">
        <v>-8.59</v>
      </c>
      <c r="J101" s="47">
        <v>151.71</v>
      </c>
      <c r="K101" s="47">
        <v>0</v>
      </c>
      <c r="L101" s="47">
        <v>0</v>
      </c>
      <c r="M101" s="47">
        <v>0.04</v>
      </c>
      <c r="N101" s="47">
        <v>-8.5500000000000007</v>
      </c>
      <c r="O101" s="47">
        <v>2601.6</v>
      </c>
    </row>
    <row r="102" spans="1:15" s="49" customFormat="1">
      <c r="A102" s="48" t="s">
        <v>20</v>
      </c>
      <c r="C102" s="16" t="s">
        <v>21</v>
      </c>
      <c r="D102" s="23" t="s">
        <v>21</v>
      </c>
      <c r="E102" s="23" t="s">
        <v>21</v>
      </c>
      <c r="F102" s="23" t="s">
        <v>21</v>
      </c>
      <c r="G102" s="23" t="s">
        <v>21</v>
      </c>
      <c r="H102" s="23" t="s">
        <v>21</v>
      </c>
      <c r="I102" s="23" t="s">
        <v>21</v>
      </c>
      <c r="J102" s="23" t="s">
        <v>21</v>
      </c>
      <c r="K102" s="23" t="s">
        <v>21</v>
      </c>
      <c r="L102" s="23" t="s">
        <v>21</v>
      </c>
      <c r="M102" s="23" t="s">
        <v>21</v>
      </c>
      <c r="N102" s="23" t="s">
        <v>21</v>
      </c>
      <c r="O102" s="23" t="s">
        <v>21</v>
      </c>
    </row>
    <row r="103" spans="1:15" s="22" customFormat="1">
      <c r="A103" s="50"/>
      <c r="C103" s="24">
        <f>SUM(C101:C102)</f>
        <v>2593.0500000000002</v>
      </c>
      <c r="D103" s="24">
        <f t="shared" ref="D103:O103" si="8">SUM(D101:D102)</f>
        <v>2593.0500000000002</v>
      </c>
      <c r="E103" s="24">
        <f t="shared" si="8"/>
        <v>0</v>
      </c>
      <c r="F103" s="24">
        <f t="shared" si="8"/>
        <v>0</v>
      </c>
      <c r="G103" s="24">
        <f t="shared" si="8"/>
        <v>2593.0500000000002</v>
      </c>
      <c r="H103" s="24">
        <f t="shared" si="8"/>
        <v>-160.30000000000001</v>
      </c>
      <c r="I103" s="24">
        <f t="shared" si="8"/>
        <v>-8.59</v>
      </c>
      <c r="J103" s="24">
        <f t="shared" si="8"/>
        <v>151.71</v>
      </c>
      <c r="K103" s="24">
        <f t="shared" si="8"/>
        <v>0</v>
      </c>
      <c r="L103" s="24">
        <f t="shared" si="8"/>
        <v>0</v>
      </c>
      <c r="M103" s="24">
        <f t="shared" si="8"/>
        <v>0.04</v>
      </c>
      <c r="N103" s="24">
        <f t="shared" si="8"/>
        <v>-8.5500000000000007</v>
      </c>
      <c r="O103" s="24">
        <f t="shared" si="8"/>
        <v>2601.6</v>
      </c>
    </row>
    <row r="104" spans="1:15" s="22" customFormat="1">
      <c r="A104" s="50"/>
    </row>
    <row r="105" spans="1:15" s="22" customFormat="1">
      <c r="A105" s="51" t="s">
        <v>137</v>
      </c>
      <c r="B105" s="47"/>
      <c r="C105" s="15"/>
    </row>
    <row r="106" spans="1:15" s="22" customFormat="1">
      <c r="A106" s="45" t="s">
        <v>138</v>
      </c>
      <c r="B106" s="46" t="s">
        <v>139</v>
      </c>
      <c r="C106" s="47">
        <v>7955.55</v>
      </c>
      <c r="D106" s="47">
        <v>7955.55</v>
      </c>
      <c r="E106" s="47">
        <v>0</v>
      </c>
      <c r="F106" s="47">
        <v>0</v>
      </c>
      <c r="G106" s="47">
        <v>7955.55</v>
      </c>
      <c r="H106" s="47">
        <v>0</v>
      </c>
      <c r="I106" s="47">
        <v>0</v>
      </c>
      <c r="J106" s="47">
        <v>988.2</v>
      </c>
      <c r="K106" s="47">
        <v>988.2</v>
      </c>
      <c r="L106" s="47">
        <v>0</v>
      </c>
      <c r="M106" s="47">
        <v>-0.05</v>
      </c>
      <c r="N106" s="47">
        <v>988.15</v>
      </c>
      <c r="O106" s="47">
        <v>6967.4</v>
      </c>
    </row>
    <row r="107" spans="1:15" s="22" customFormat="1">
      <c r="A107" s="45" t="s">
        <v>140</v>
      </c>
      <c r="B107" s="46" t="s">
        <v>141</v>
      </c>
      <c r="C107" s="47">
        <v>3631.2</v>
      </c>
      <c r="D107" s="47">
        <v>3631.2</v>
      </c>
      <c r="E107" s="47">
        <v>0</v>
      </c>
      <c r="F107" s="47">
        <v>0</v>
      </c>
      <c r="G107" s="47">
        <v>3631.2</v>
      </c>
      <c r="H107" s="47">
        <v>-107.37</v>
      </c>
      <c r="I107" s="47">
        <v>0</v>
      </c>
      <c r="J107" s="47">
        <v>259.94</v>
      </c>
      <c r="K107" s="47">
        <v>152.56</v>
      </c>
      <c r="L107" s="47">
        <v>0</v>
      </c>
      <c r="M107" s="47">
        <v>0.04</v>
      </c>
      <c r="N107" s="47">
        <v>152.6</v>
      </c>
      <c r="O107" s="47">
        <v>3478.6</v>
      </c>
    </row>
    <row r="108" spans="1:15" s="22" customFormat="1">
      <c r="A108" s="45" t="s">
        <v>142</v>
      </c>
      <c r="B108" s="46" t="s">
        <v>143</v>
      </c>
      <c r="C108" s="47">
        <v>3000</v>
      </c>
      <c r="D108" s="47">
        <v>3000</v>
      </c>
      <c r="E108" s="47">
        <v>0</v>
      </c>
      <c r="F108" s="47">
        <v>0</v>
      </c>
      <c r="G108" s="47">
        <v>3000</v>
      </c>
      <c r="H108" s="47">
        <v>-145.38</v>
      </c>
      <c r="I108" s="47">
        <v>0</v>
      </c>
      <c r="J108" s="47">
        <v>191.26</v>
      </c>
      <c r="K108" s="47">
        <v>45.89</v>
      </c>
      <c r="L108" s="47">
        <v>500</v>
      </c>
      <c r="M108" s="47">
        <v>0.11</v>
      </c>
      <c r="N108" s="47">
        <v>546</v>
      </c>
      <c r="O108" s="47">
        <v>2454</v>
      </c>
    </row>
    <row r="109" spans="1:15" s="22" customFormat="1">
      <c r="A109" s="45" t="s">
        <v>144</v>
      </c>
      <c r="B109" s="46" t="s">
        <v>145</v>
      </c>
      <c r="C109" s="47">
        <v>11950.8</v>
      </c>
      <c r="D109" s="47">
        <v>11950.8</v>
      </c>
      <c r="E109" s="47">
        <v>0</v>
      </c>
      <c r="F109" s="47">
        <v>0</v>
      </c>
      <c r="G109" s="47">
        <v>11950.8</v>
      </c>
      <c r="H109" s="47">
        <v>0</v>
      </c>
      <c r="I109" s="47">
        <v>0</v>
      </c>
      <c r="J109" s="47">
        <v>1841.59</v>
      </c>
      <c r="K109" s="47">
        <v>1841.59</v>
      </c>
      <c r="L109" s="47">
        <v>0</v>
      </c>
      <c r="M109" s="47">
        <v>0.01</v>
      </c>
      <c r="N109" s="47">
        <v>1841.6</v>
      </c>
      <c r="O109" s="47">
        <v>10109.200000000001</v>
      </c>
    </row>
    <row r="110" spans="1:15" s="22" customFormat="1">
      <c r="A110" s="45" t="s">
        <v>146</v>
      </c>
      <c r="B110" s="46" t="s">
        <v>147</v>
      </c>
      <c r="C110" s="47">
        <v>5420.55</v>
      </c>
      <c r="D110" s="47">
        <v>5420.55</v>
      </c>
      <c r="E110" s="47">
        <v>0</v>
      </c>
      <c r="F110" s="47">
        <v>0</v>
      </c>
      <c r="G110" s="47">
        <v>5420.55</v>
      </c>
      <c r="H110" s="47">
        <v>0</v>
      </c>
      <c r="I110" s="47">
        <v>0</v>
      </c>
      <c r="J110" s="47">
        <v>489.21</v>
      </c>
      <c r="K110" s="47">
        <v>489.21</v>
      </c>
      <c r="L110" s="47">
        <v>0</v>
      </c>
      <c r="M110" s="47">
        <v>-0.06</v>
      </c>
      <c r="N110" s="47">
        <v>489.15</v>
      </c>
      <c r="O110" s="47">
        <v>4931.3999999999996</v>
      </c>
    </row>
    <row r="111" spans="1:15" s="22" customFormat="1">
      <c r="A111" s="45" t="s">
        <v>148</v>
      </c>
      <c r="B111" s="46" t="s">
        <v>149</v>
      </c>
      <c r="C111" s="47">
        <v>3500.1</v>
      </c>
      <c r="D111" s="47">
        <v>3500.1</v>
      </c>
      <c r="E111" s="47">
        <v>0</v>
      </c>
      <c r="F111" s="47">
        <v>0</v>
      </c>
      <c r="G111" s="47">
        <v>3500.1</v>
      </c>
      <c r="H111" s="47">
        <v>-125.1</v>
      </c>
      <c r="I111" s="47">
        <v>0</v>
      </c>
      <c r="J111" s="47">
        <v>245.67</v>
      </c>
      <c r="K111" s="47">
        <v>120.57</v>
      </c>
      <c r="L111" s="47">
        <v>0</v>
      </c>
      <c r="M111" s="47">
        <v>-7.0000000000000007E-2</v>
      </c>
      <c r="N111" s="47">
        <v>120.5</v>
      </c>
      <c r="O111" s="47">
        <v>3379.6</v>
      </c>
    </row>
    <row r="112" spans="1:15" s="22" customFormat="1">
      <c r="A112" s="45" t="s">
        <v>150</v>
      </c>
      <c r="B112" s="46" t="s">
        <v>151</v>
      </c>
      <c r="C112" s="47">
        <v>5420.55</v>
      </c>
      <c r="D112" s="47">
        <v>5420.55</v>
      </c>
      <c r="E112" s="47">
        <v>0</v>
      </c>
      <c r="F112" s="47">
        <v>0</v>
      </c>
      <c r="G112" s="47">
        <v>5420.55</v>
      </c>
      <c r="H112" s="47">
        <v>0</v>
      </c>
      <c r="I112" s="47">
        <v>0</v>
      </c>
      <c r="J112" s="47">
        <v>489.21</v>
      </c>
      <c r="K112" s="47">
        <v>489.21</v>
      </c>
      <c r="L112" s="47">
        <v>1000</v>
      </c>
      <c r="M112" s="47">
        <v>0.06</v>
      </c>
      <c r="N112" s="47">
        <f>K112+L112-M112</f>
        <v>1489.15</v>
      </c>
      <c r="O112" s="47">
        <f>G112-N112</f>
        <v>3931.4</v>
      </c>
    </row>
    <row r="113" spans="1:15" s="22" customFormat="1">
      <c r="A113" s="45" t="s">
        <v>152</v>
      </c>
      <c r="B113" s="46" t="s">
        <v>153</v>
      </c>
      <c r="C113" s="47">
        <v>7955.55</v>
      </c>
      <c r="D113" s="47">
        <v>7955.55</v>
      </c>
      <c r="E113" s="47">
        <v>0</v>
      </c>
      <c r="F113" s="47">
        <v>0</v>
      </c>
      <c r="G113" s="47">
        <v>7955.55</v>
      </c>
      <c r="H113" s="47">
        <v>0</v>
      </c>
      <c r="I113" s="47">
        <v>0</v>
      </c>
      <c r="J113" s="47">
        <v>988.2</v>
      </c>
      <c r="K113" s="47">
        <v>988.2</v>
      </c>
      <c r="L113" s="47">
        <v>2000</v>
      </c>
      <c r="M113" s="47">
        <v>-0.05</v>
      </c>
      <c r="N113" s="47">
        <v>2988.15</v>
      </c>
      <c r="O113" s="47">
        <v>4967.3999999999996</v>
      </c>
    </row>
    <row r="114" spans="1:15" s="22" customFormat="1">
      <c r="A114" s="45" t="s">
        <v>154</v>
      </c>
      <c r="B114" s="46" t="s">
        <v>155</v>
      </c>
      <c r="C114" s="47">
        <v>5420.55</v>
      </c>
      <c r="D114" s="47">
        <v>5420.55</v>
      </c>
      <c r="E114" s="47">
        <v>0</v>
      </c>
      <c r="F114" s="47">
        <v>0</v>
      </c>
      <c r="G114" s="47">
        <v>5420.55</v>
      </c>
      <c r="H114" s="47">
        <v>0</v>
      </c>
      <c r="I114" s="47">
        <v>0</v>
      </c>
      <c r="J114" s="47">
        <v>489.21</v>
      </c>
      <c r="K114" s="47">
        <v>489.21</v>
      </c>
      <c r="L114" s="47">
        <v>0</v>
      </c>
      <c r="M114" s="47">
        <v>-0.06</v>
      </c>
      <c r="N114" s="47">
        <v>489.15</v>
      </c>
      <c r="O114" s="47">
        <v>4931.3999999999996</v>
      </c>
    </row>
    <row r="115" spans="1:15" s="22" customFormat="1">
      <c r="A115" s="45" t="s">
        <v>156</v>
      </c>
      <c r="B115" s="46" t="s">
        <v>157</v>
      </c>
      <c r="C115" s="47">
        <v>3631.2</v>
      </c>
      <c r="D115" s="47">
        <v>3631.2</v>
      </c>
      <c r="E115" s="47">
        <v>0</v>
      </c>
      <c r="F115" s="47">
        <v>0</v>
      </c>
      <c r="G115" s="47">
        <v>3631.2</v>
      </c>
      <c r="H115" s="47">
        <v>-107.37</v>
      </c>
      <c r="I115" s="47">
        <v>0</v>
      </c>
      <c r="J115" s="47">
        <v>259.94</v>
      </c>
      <c r="K115" s="47">
        <v>152.56</v>
      </c>
      <c r="L115" s="47">
        <v>0</v>
      </c>
      <c r="M115" s="47">
        <v>0.04</v>
      </c>
      <c r="N115" s="47">
        <v>152.6</v>
      </c>
      <c r="O115" s="47">
        <v>3478.6</v>
      </c>
    </row>
    <row r="116" spans="1:15" s="49" customFormat="1">
      <c r="A116" s="48" t="s">
        <v>20</v>
      </c>
      <c r="C116" s="23" t="s">
        <v>21</v>
      </c>
      <c r="D116" s="23" t="s">
        <v>21</v>
      </c>
      <c r="E116" s="23" t="s">
        <v>21</v>
      </c>
      <c r="F116" s="23" t="s">
        <v>21</v>
      </c>
      <c r="G116" s="23" t="s">
        <v>21</v>
      </c>
      <c r="H116" s="23" t="s">
        <v>21</v>
      </c>
      <c r="I116" s="23" t="s">
        <v>21</v>
      </c>
      <c r="J116" s="23" t="s">
        <v>21</v>
      </c>
      <c r="K116" s="23" t="s">
        <v>21</v>
      </c>
      <c r="L116" s="23" t="s">
        <v>21</v>
      </c>
      <c r="M116" s="23" t="s">
        <v>21</v>
      </c>
      <c r="N116" s="23" t="s">
        <v>21</v>
      </c>
      <c r="O116" s="23" t="s">
        <v>21</v>
      </c>
    </row>
    <row r="117" spans="1:15" s="22" customFormat="1">
      <c r="A117" s="50"/>
      <c r="C117" s="24">
        <f t="shared" ref="C117:O117" si="9">SUM(C106:C116)</f>
        <v>57886.05</v>
      </c>
      <c r="D117" s="24">
        <f t="shared" si="9"/>
        <v>57886.05</v>
      </c>
      <c r="E117" s="24">
        <f t="shared" si="9"/>
        <v>0</v>
      </c>
      <c r="F117" s="24">
        <f t="shared" si="9"/>
        <v>0</v>
      </c>
      <c r="G117" s="24">
        <f t="shared" si="9"/>
        <v>57886.05</v>
      </c>
      <c r="H117" s="24">
        <f t="shared" si="9"/>
        <v>-485.22</v>
      </c>
      <c r="I117" s="24">
        <f t="shared" si="9"/>
        <v>0</v>
      </c>
      <c r="J117" s="24">
        <f t="shared" si="9"/>
        <v>6242.4299999999994</v>
      </c>
      <c r="K117" s="24">
        <f t="shared" si="9"/>
        <v>5757.2</v>
      </c>
      <c r="L117" s="24">
        <f t="shared" si="9"/>
        <v>3500</v>
      </c>
      <c r="M117" s="24">
        <f t="shared" si="9"/>
        <v>-3.0000000000000006E-2</v>
      </c>
      <c r="N117" s="24">
        <f t="shared" si="9"/>
        <v>9257.0499999999993</v>
      </c>
      <c r="O117" s="24">
        <f t="shared" si="9"/>
        <v>48629</v>
      </c>
    </row>
    <row r="118" spans="1:15" s="22" customFormat="1">
      <c r="A118" s="50"/>
    </row>
    <row r="119" spans="1:15" s="22" customFormat="1">
      <c r="A119" s="51" t="s">
        <v>158</v>
      </c>
      <c r="B119" s="47"/>
      <c r="C119" s="15"/>
    </row>
    <row r="120" spans="1:15" s="22" customFormat="1">
      <c r="A120" s="45" t="s">
        <v>159</v>
      </c>
      <c r="B120" s="47" t="s">
        <v>160</v>
      </c>
      <c r="C120" s="21">
        <v>2903.4</v>
      </c>
      <c r="D120" s="21">
        <v>2903.4</v>
      </c>
      <c r="E120" s="47">
        <v>0</v>
      </c>
      <c r="F120" s="47">
        <v>0</v>
      </c>
      <c r="G120" s="47">
        <v>2903.4</v>
      </c>
      <c r="H120" s="47">
        <v>-145.38</v>
      </c>
      <c r="I120" s="47">
        <v>0</v>
      </c>
      <c r="J120" s="47">
        <v>180.75</v>
      </c>
      <c r="K120" s="47">
        <v>35.380000000000003</v>
      </c>
      <c r="L120" s="47">
        <v>0</v>
      </c>
      <c r="M120" s="47">
        <v>0.02</v>
      </c>
      <c r="N120" s="47">
        <v>35.4</v>
      </c>
      <c r="O120" s="47">
        <v>2868</v>
      </c>
    </row>
    <row r="121" spans="1:15" s="22" customFormat="1">
      <c r="A121" s="45" t="s">
        <v>161</v>
      </c>
      <c r="B121" s="47" t="s">
        <v>162</v>
      </c>
      <c r="C121" s="21">
        <v>2903.4</v>
      </c>
      <c r="D121" s="21">
        <v>2903.4</v>
      </c>
      <c r="E121" s="47">
        <v>0</v>
      </c>
      <c r="F121" s="47">
        <v>0</v>
      </c>
      <c r="G121" s="47">
        <v>2903.4</v>
      </c>
      <c r="H121" s="47">
        <v>-145.38</v>
      </c>
      <c r="I121" s="47">
        <v>0</v>
      </c>
      <c r="J121" s="47">
        <v>180.75</v>
      </c>
      <c r="K121" s="47">
        <v>35.380000000000003</v>
      </c>
      <c r="L121" s="47">
        <v>0</v>
      </c>
      <c r="M121" s="47">
        <v>0.02</v>
      </c>
      <c r="N121" s="47">
        <v>35.4</v>
      </c>
      <c r="O121" s="47">
        <v>2868</v>
      </c>
    </row>
    <row r="122" spans="1:15" s="22" customFormat="1">
      <c r="A122" s="45" t="s">
        <v>163</v>
      </c>
      <c r="B122" s="47" t="s">
        <v>164</v>
      </c>
      <c r="C122" s="21">
        <v>2903.4</v>
      </c>
      <c r="D122" s="21">
        <v>2903.4</v>
      </c>
      <c r="E122" s="47">
        <v>0</v>
      </c>
      <c r="F122" s="47">
        <v>0</v>
      </c>
      <c r="G122" s="47">
        <v>2903.4</v>
      </c>
      <c r="H122" s="47">
        <v>-145.38</v>
      </c>
      <c r="I122" s="47">
        <v>0</v>
      </c>
      <c r="J122" s="47">
        <v>180.75</v>
      </c>
      <c r="K122" s="47">
        <v>35.380000000000003</v>
      </c>
      <c r="L122" s="47">
        <v>0</v>
      </c>
      <c r="M122" s="47">
        <v>0.02</v>
      </c>
      <c r="N122" s="47">
        <v>35.4</v>
      </c>
      <c r="O122" s="47">
        <v>2868</v>
      </c>
    </row>
    <row r="123" spans="1:15" s="22" customFormat="1">
      <c r="A123" s="45" t="s">
        <v>165</v>
      </c>
      <c r="B123" s="47" t="s">
        <v>166</v>
      </c>
      <c r="C123" s="21">
        <v>3000</v>
      </c>
      <c r="D123" s="21">
        <v>3000</v>
      </c>
      <c r="E123" s="47">
        <v>0</v>
      </c>
      <c r="F123" s="47">
        <v>0</v>
      </c>
      <c r="G123" s="47">
        <v>3000</v>
      </c>
      <c r="H123" s="47">
        <v>-145.38</v>
      </c>
      <c r="I123" s="47">
        <v>0</v>
      </c>
      <c r="J123" s="47">
        <v>191.26</v>
      </c>
      <c r="K123" s="47">
        <v>45.89</v>
      </c>
      <c r="L123" s="47">
        <v>0</v>
      </c>
      <c r="M123" s="47">
        <v>-0.09</v>
      </c>
      <c r="N123" s="47">
        <v>45.8</v>
      </c>
      <c r="O123" s="47">
        <v>2954.2</v>
      </c>
    </row>
    <row r="124" spans="1:15" s="22" customFormat="1">
      <c r="A124" s="45" t="s">
        <v>167</v>
      </c>
      <c r="B124" s="47" t="s">
        <v>168</v>
      </c>
      <c r="C124" s="21">
        <v>2903.4</v>
      </c>
      <c r="D124" s="21">
        <v>2903.4</v>
      </c>
      <c r="E124" s="47">
        <v>0</v>
      </c>
      <c r="F124" s="47">
        <v>0</v>
      </c>
      <c r="G124" s="47">
        <v>2903.4</v>
      </c>
      <c r="H124" s="47">
        <v>-145.38</v>
      </c>
      <c r="I124" s="47">
        <v>0</v>
      </c>
      <c r="J124" s="47">
        <v>180.75</v>
      </c>
      <c r="K124" s="47">
        <v>35.380000000000003</v>
      </c>
      <c r="L124" s="47">
        <v>0</v>
      </c>
      <c r="M124" s="47">
        <v>0.02</v>
      </c>
      <c r="N124" s="47">
        <v>35.4</v>
      </c>
      <c r="O124" s="47">
        <v>2868</v>
      </c>
    </row>
    <row r="125" spans="1:15" s="22" customFormat="1">
      <c r="A125" s="45" t="s">
        <v>169</v>
      </c>
      <c r="B125" s="47" t="s">
        <v>170</v>
      </c>
      <c r="C125" s="21">
        <v>5420.55</v>
      </c>
      <c r="D125" s="21">
        <v>5420.55</v>
      </c>
      <c r="E125" s="47">
        <v>0</v>
      </c>
      <c r="F125" s="47">
        <v>0</v>
      </c>
      <c r="G125" s="47">
        <v>5420.55</v>
      </c>
      <c r="H125" s="47">
        <v>0</v>
      </c>
      <c r="I125" s="47">
        <v>0</v>
      </c>
      <c r="J125" s="47">
        <v>489.21</v>
      </c>
      <c r="K125" s="47">
        <v>489.21</v>
      </c>
      <c r="L125" s="47">
        <v>0</v>
      </c>
      <c r="M125" s="47">
        <v>-0.06</v>
      </c>
      <c r="N125" s="47">
        <v>489.15</v>
      </c>
      <c r="O125" s="47">
        <v>4931.3999999999996</v>
      </c>
    </row>
    <row r="126" spans="1:15" s="22" customFormat="1">
      <c r="A126" s="45" t="s">
        <v>171</v>
      </c>
      <c r="B126" s="47" t="s">
        <v>172</v>
      </c>
      <c r="C126" s="21">
        <v>2903.4</v>
      </c>
      <c r="D126" s="21">
        <v>2903.4</v>
      </c>
      <c r="E126" s="47">
        <v>0</v>
      </c>
      <c r="F126" s="47">
        <v>0</v>
      </c>
      <c r="G126" s="47">
        <v>2903.4</v>
      </c>
      <c r="H126" s="47">
        <v>-145.38</v>
      </c>
      <c r="I126" s="47">
        <v>0</v>
      </c>
      <c r="J126" s="47">
        <v>180.75</v>
      </c>
      <c r="K126" s="47">
        <v>35.380000000000003</v>
      </c>
      <c r="L126" s="47">
        <v>0</v>
      </c>
      <c r="M126" s="47">
        <v>0.02</v>
      </c>
      <c r="N126" s="47">
        <v>35.4</v>
      </c>
      <c r="O126" s="47">
        <v>2868</v>
      </c>
    </row>
    <row r="127" spans="1:15" s="22" customFormat="1">
      <c r="A127" s="45" t="s">
        <v>173</v>
      </c>
      <c r="B127" s="47" t="s">
        <v>174</v>
      </c>
      <c r="C127" s="21">
        <v>2903.4</v>
      </c>
      <c r="D127" s="21">
        <v>2903.4</v>
      </c>
      <c r="E127" s="47">
        <v>0</v>
      </c>
      <c r="F127" s="47">
        <v>0</v>
      </c>
      <c r="G127" s="47">
        <v>2903.4</v>
      </c>
      <c r="H127" s="47">
        <v>-145.38</v>
      </c>
      <c r="I127" s="47">
        <v>0</v>
      </c>
      <c r="J127" s="47">
        <v>180.75</v>
      </c>
      <c r="K127" s="47">
        <v>35.380000000000003</v>
      </c>
      <c r="L127" s="47">
        <v>0</v>
      </c>
      <c r="M127" s="47">
        <v>0.02</v>
      </c>
      <c r="N127" s="47">
        <v>35.4</v>
      </c>
      <c r="O127" s="47">
        <v>2868</v>
      </c>
    </row>
    <row r="128" spans="1:15" s="22" customFormat="1">
      <c r="A128" s="45" t="s">
        <v>175</v>
      </c>
      <c r="B128" s="47" t="s">
        <v>176</v>
      </c>
      <c r="C128" s="21">
        <v>2903.4</v>
      </c>
      <c r="D128" s="21">
        <v>2903.4</v>
      </c>
      <c r="E128" s="47">
        <v>0</v>
      </c>
      <c r="F128" s="47">
        <v>0</v>
      </c>
      <c r="G128" s="47">
        <v>2903.4</v>
      </c>
      <c r="H128" s="47">
        <v>-145.38</v>
      </c>
      <c r="I128" s="47">
        <v>0</v>
      </c>
      <c r="J128" s="47">
        <v>180.75</v>
      </c>
      <c r="K128" s="47">
        <v>35.380000000000003</v>
      </c>
      <c r="L128" s="47">
        <v>0</v>
      </c>
      <c r="M128" s="47">
        <v>0.02</v>
      </c>
      <c r="N128" s="47">
        <v>35.4</v>
      </c>
      <c r="O128" s="47">
        <v>2868</v>
      </c>
    </row>
    <row r="129" spans="1:15" s="49" customFormat="1">
      <c r="A129" s="48" t="s">
        <v>20</v>
      </c>
      <c r="C129" s="23" t="s">
        <v>21</v>
      </c>
      <c r="D129" s="23" t="s">
        <v>21</v>
      </c>
      <c r="E129" s="23" t="s">
        <v>21</v>
      </c>
      <c r="F129" s="23" t="s">
        <v>21</v>
      </c>
      <c r="G129" s="23" t="s">
        <v>21</v>
      </c>
      <c r="H129" s="23" t="s">
        <v>21</v>
      </c>
      <c r="I129" s="23" t="s">
        <v>21</v>
      </c>
      <c r="J129" s="23" t="s">
        <v>21</v>
      </c>
      <c r="K129" s="23" t="s">
        <v>21</v>
      </c>
      <c r="L129" s="23" t="s">
        <v>21</v>
      </c>
      <c r="M129" s="23" t="s">
        <v>21</v>
      </c>
      <c r="N129" s="23" t="s">
        <v>21</v>
      </c>
      <c r="O129" s="23" t="s">
        <v>21</v>
      </c>
    </row>
    <row r="130" spans="1:15" s="22" customFormat="1">
      <c r="A130" s="50"/>
      <c r="C130" s="24">
        <f>SUM(C120:C129)</f>
        <v>28744.350000000006</v>
      </c>
      <c r="D130" s="24">
        <f t="shared" ref="D130:O130" si="10">SUM(D120:D129)</f>
        <v>28744.350000000006</v>
      </c>
      <c r="E130" s="24">
        <f t="shared" si="10"/>
        <v>0</v>
      </c>
      <c r="F130" s="24">
        <f t="shared" si="10"/>
        <v>0</v>
      </c>
      <c r="G130" s="24">
        <f t="shared" si="10"/>
        <v>28744.350000000006</v>
      </c>
      <c r="H130" s="24">
        <f t="shared" si="10"/>
        <v>-1163.04</v>
      </c>
      <c r="I130" s="24">
        <f t="shared" si="10"/>
        <v>0</v>
      </c>
      <c r="J130" s="24">
        <f t="shared" si="10"/>
        <v>1945.72</v>
      </c>
      <c r="K130" s="24">
        <f t="shared" si="10"/>
        <v>782.76</v>
      </c>
      <c r="L130" s="24">
        <f t="shared" si="10"/>
        <v>0</v>
      </c>
      <c r="M130" s="24">
        <f t="shared" si="10"/>
        <v>-9.9999999999999881E-3</v>
      </c>
      <c r="N130" s="24">
        <f t="shared" si="10"/>
        <v>782.74999999999989</v>
      </c>
      <c r="O130" s="24">
        <f t="shared" si="10"/>
        <v>27961.599999999999</v>
      </c>
    </row>
    <row r="131" spans="1:15" s="22" customFormat="1">
      <c r="A131" s="50"/>
    </row>
    <row r="132" spans="1:15" s="22" customFormat="1" ht="15">
      <c r="A132" s="51" t="s">
        <v>177</v>
      </c>
      <c r="B132" s="47"/>
      <c r="C132" s="25"/>
    </row>
    <row r="133" spans="1:15" s="22" customFormat="1">
      <c r="A133" s="45" t="s">
        <v>178</v>
      </c>
      <c r="B133" s="46" t="s">
        <v>179</v>
      </c>
      <c r="C133" s="21">
        <v>3903.45</v>
      </c>
      <c r="D133" s="47">
        <v>3903.45</v>
      </c>
      <c r="E133" s="47">
        <v>0</v>
      </c>
      <c r="F133" s="47">
        <v>0</v>
      </c>
      <c r="G133" s="47">
        <v>3903.45</v>
      </c>
      <c r="H133" s="47">
        <v>0</v>
      </c>
      <c r="I133" s="47">
        <v>0</v>
      </c>
      <c r="J133" s="47">
        <v>289.56</v>
      </c>
      <c r="K133" s="47">
        <v>289.56</v>
      </c>
      <c r="L133" s="47">
        <v>0</v>
      </c>
      <c r="M133" s="47">
        <v>-0.11</v>
      </c>
      <c r="N133" s="47">
        <v>289.45</v>
      </c>
      <c r="O133" s="47">
        <v>3614</v>
      </c>
    </row>
    <row r="134" spans="1:15" s="22" customFormat="1">
      <c r="A134" s="45" t="s">
        <v>180</v>
      </c>
      <c r="B134" s="46" t="s">
        <v>181</v>
      </c>
      <c r="C134" s="21">
        <v>3903.45</v>
      </c>
      <c r="D134" s="47">
        <v>3903.45</v>
      </c>
      <c r="E134" s="47">
        <v>0</v>
      </c>
      <c r="F134" s="47">
        <v>0</v>
      </c>
      <c r="G134" s="47">
        <v>3903.45</v>
      </c>
      <c r="H134" s="47">
        <v>0</v>
      </c>
      <c r="I134" s="47">
        <v>0</v>
      </c>
      <c r="J134" s="47">
        <v>289.56</v>
      </c>
      <c r="K134" s="47">
        <v>289.56</v>
      </c>
      <c r="L134" s="47">
        <v>0</v>
      </c>
      <c r="M134" s="47">
        <v>-0.11</v>
      </c>
      <c r="N134" s="47">
        <v>289.45</v>
      </c>
      <c r="O134" s="47">
        <v>3614</v>
      </c>
    </row>
    <row r="135" spans="1:15" s="22" customFormat="1">
      <c r="A135" s="45" t="s">
        <v>182</v>
      </c>
      <c r="B135" s="46" t="s">
        <v>183</v>
      </c>
      <c r="C135" s="21">
        <v>5919.75</v>
      </c>
      <c r="D135" s="47">
        <v>5919.75</v>
      </c>
      <c r="E135" s="47">
        <v>0</v>
      </c>
      <c r="F135" s="47">
        <v>0</v>
      </c>
      <c r="G135" s="47">
        <v>5919.75</v>
      </c>
      <c r="H135" s="47">
        <v>0</v>
      </c>
      <c r="I135" s="47">
        <v>0</v>
      </c>
      <c r="J135" s="47">
        <v>576.85</v>
      </c>
      <c r="K135" s="47">
        <v>576.85</v>
      </c>
      <c r="L135" s="47">
        <v>1000</v>
      </c>
      <c r="M135" s="47">
        <v>0.1</v>
      </c>
      <c r="N135" s="47">
        <v>1576.95</v>
      </c>
      <c r="O135" s="47">
        <v>4342.8</v>
      </c>
    </row>
    <row r="136" spans="1:15" s="22" customFormat="1">
      <c r="A136" s="45" t="s">
        <v>184</v>
      </c>
      <c r="B136" s="46" t="s">
        <v>185</v>
      </c>
      <c r="C136" s="21">
        <v>3903.45</v>
      </c>
      <c r="D136" s="47">
        <v>3903.45</v>
      </c>
      <c r="E136" s="47">
        <v>0</v>
      </c>
      <c r="F136" s="47">
        <v>0</v>
      </c>
      <c r="G136" s="47">
        <v>3903.45</v>
      </c>
      <c r="H136" s="47">
        <v>0</v>
      </c>
      <c r="I136" s="47">
        <v>0</v>
      </c>
      <c r="J136" s="47">
        <v>289.56</v>
      </c>
      <c r="K136" s="47">
        <v>289.56</v>
      </c>
      <c r="L136" s="47">
        <v>0</v>
      </c>
      <c r="M136" s="47">
        <v>0.09</v>
      </c>
      <c r="N136" s="47">
        <v>289.64999999999998</v>
      </c>
      <c r="O136" s="47">
        <v>3613.8</v>
      </c>
    </row>
    <row r="137" spans="1:15" s="22" customFormat="1">
      <c r="A137" s="45" t="s">
        <v>186</v>
      </c>
      <c r="B137" s="46" t="s">
        <v>187</v>
      </c>
      <c r="C137" s="21">
        <v>3903.45</v>
      </c>
      <c r="D137" s="47">
        <v>3903.45</v>
      </c>
      <c r="E137" s="47">
        <v>0</v>
      </c>
      <c r="F137" s="47">
        <v>0</v>
      </c>
      <c r="G137" s="47">
        <v>3903.45</v>
      </c>
      <c r="H137" s="47">
        <v>0</v>
      </c>
      <c r="I137" s="47">
        <v>0</v>
      </c>
      <c r="J137" s="47">
        <v>289.56</v>
      </c>
      <c r="K137" s="47">
        <v>289.56</v>
      </c>
      <c r="L137" s="47">
        <v>0</v>
      </c>
      <c r="M137" s="47">
        <v>0.09</v>
      </c>
      <c r="N137" s="47">
        <v>289.64999999999998</v>
      </c>
      <c r="O137" s="47">
        <v>3613.8</v>
      </c>
    </row>
    <row r="138" spans="1:15" s="22" customFormat="1">
      <c r="A138" s="45" t="s">
        <v>188</v>
      </c>
      <c r="B138" s="46" t="s">
        <v>189</v>
      </c>
      <c r="C138" s="21">
        <v>3903.45</v>
      </c>
      <c r="D138" s="47">
        <v>3903.45</v>
      </c>
      <c r="E138" s="47">
        <v>0</v>
      </c>
      <c r="F138" s="47">
        <v>0</v>
      </c>
      <c r="G138" s="47">
        <v>3903.45</v>
      </c>
      <c r="H138" s="47">
        <v>0</v>
      </c>
      <c r="I138" s="47">
        <v>0</v>
      </c>
      <c r="J138" s="47">
        <v>289.56</v>
      </c>
      <c r="K138" s="47">
        <v>289.56</v>
      </c>
      <c r="L138" s="47">
        <v>0</v>
      </c>
      <c r="M138" s="47">
        <v>0.09</v>
      </c>
      <c r="N138" s="47">
        <v>289.64999999999998</v>
      </c>
      <c r="O138" s="47">
        <v>3613.8</v>
      </c>
    </row>
    <row r="139" spans="1:15" s="49" customFormat="1">
      <c r="A139" s="48" t="s">
        <v>20</v>
      </c>
      <c r="C139" s="23" t="s">
        <v>21</v>
      </c>
      <c r="D139" s="23" t="s">
        <v>21</v>
      </c>
      <c r="E139" s="23" t="s">
        <v>21</v>
      </c>
      <c r="F139" s="23" t="s">
        <v>21</v>
      </c>
      <c r="G139" s="23" t="s">
        <v>21</v>
      </c>
      <c r="H139" s="23" t="s">
        <v>21</v>
      </c>
      <c r="I139" s="23" t="s">
        <v>21</v>
      </c>
      <c r="J139" s="23" t="s">
        <v>21</v>
      </c>
      <c r="K139" s="23" t="s">
        <v>21</v>
      </c>
      <c r="L139" s="23" t="s">
        <v>21</v>
      </c>
      <c r="M139" s="23" t="s">
        <v>21</v>
      </c>
      <c r="N139" s="23" t="s">
        <v>21</v>
      </c>
      <c r="O139" s="23" t="s">
        <v>21</v>
      </c>
    </row>
    <row r="140" spans="1:15" s="22" customFormat="1">
      <c r="A140" s="50"/>
      <c r="C140" s="24">
        <f>SUM(C133:C139)</f>
        <v>25437</v>
      </c>
      <c r="D140" s="24">
        <f t="shared" ref="D140:O140" si="11">SUM(D133:D139)</f>
        <v>25437</v>
      </c>
      <c r="E140" s="24">
        <f t="shared" si="11"/>
        <v>0</v>
      </c>
      <c r="F140" s="24">
        <f t="shared" si="11"/>
        <v>0</v>
      </c>
      <c r="G140" s="24">
        <f t="shared" si="11"/>
        <v>25437</v>
      </c>
      <c r="H140" s="24">
        <f t="shared" si="11"/>
        <v>0</v>
      </c>
      <c r="I140" s="24">
        <f t="shared" si="11"/>
        <v>0</v>
      </c>
      <c r="J140" s="24">
        <f t="shared" si="11"/>
        <v>2024.6499999999999</v>
      </c>
      <c r="K140" s="24">
        <f t="shared" si="11"/>
        <v>2024.6499999999999</v>
      </c>
      <c r="L140" s="24">
        <f t="shared" si="11"/>
        <v>1000</v>
      </c>
      <c r="M140" s="24">
        <f t="shared" si="11"/>
        <v>0.15</v>
      </c>
      <c r="N140" s="24">
        <f t="shared" si="11"/>
        <v>3024.8</v>
      </c>
      <c r="O140" s="24">
        <f t="shared" si="11"/>
        <v>22412.199999999997</v>
      </c>
    </row>
    <row r="141" spans="1:15" s="22" customFormat="1">
      <c r="A141" s="50"/>
    </row>
    <row r="142" spans="1:15" s="22" customFormat="1" ht="15">
      <c r="A142" s="51" t="s">
        <v>190</v>
      </c>
      <c r="B142" s="47"/>
      <c r="C142" s="25"/>
    </row>
    <row r="143" spans="1:15" s="22" customFormat="1">
      <c r="A143" s="45" t="s">
        <v>191</v>
      </c>
      <c r="B143" s="47" t="s">
        <v>192</v>
      </c>
      <c r="C143" s="21">
        <v>5420.55</v>
      </c>
      <c r="D143" s="21">
        <v>5420.55</v>
      </c>
      <c r="E143" s="47">
        <v>0</v>
      </c>
      <c r="F143" s="47">
        <v>0</v>
      </c>
      <c r="G143" s="47">
        <v>5420.55</v>
      </c>
      <c r="H143" s="47">
        <v>0</v>
      </c>
      <c r="I143" s="47">
        <v>0</v>
      </c>
      <c r="J143" s="47">
        <v>489.21</v>
      </c>
      <c r="K143" s="47">
        <v>489.21</v>
      </c>
      <c r="L143" s="47">
        <v>0</v>
      </c>
      <c r="M143" s="47">
        <v>0.14000000000000001</v>
      </c>
      <c r="N143" s="47">
        <v>489.35</v>
      </c>
      <c r="O143" s="47">
        <v>4931.2</v>
      </c>
    </row>
    <row r="144" spans="1:15" s="22" customFormat="1">
      <c r="A144" s="45" t="s">
        <v>193</v>
      </c>
      <c r="B144" s="47" t="s">
        <v>194</v>
      </c>
      <c r="C144" s="21">
        <v>3903.45</v>
      </c>
      <c r="D144" s="21">
        <v>3903.45</v>
      </c>
      <c r="E144" s="47">
        <v>0</v>
      </c>
      <c r="F144" s="47">
        <v>0</v>
      </c>
      <c r="G144" s="47">
        <v>3903.45</v>
      </c>
      <c r="H144" s="47">
        <v>0</v>
      </c>
      <c r="I144" s="47">
        <v>0</v>
      </c>
      <c r="J144" s="47">
        <v>289.56</v>
      </c>
      <c r="K144" s="47">
        <v>289.56</v>
      </c>
      <c r="L144" s="47">
        <v>0</v>
      </c>
      <c r="M144" s="47">
        <v>-0.11</v>
      </c>
      <c r="N144" s="47">
        <v>289.45</v>
      </c>
      <c r="O144" s="47">
        <v>3614</v>
      </c>
    </row>
    <row r="145" spans="1:15" s="22" customFormat="1">
      <c r="A145" s="45" t="s">
        <v>195</v>
      </c>
      <c r="B145" s="47" t="s">
        <v>196</v>
      </c>
      <c r="C145" s="21">
        <v>3903.45</v>
      </c>
      <c r="D145" s="21">
        <v>3903.45</v>
      </c>
      <c r="E145" s="47">
        <v>0</v>
      </c>
      <c r="F145" s="47">
        <v>0</v>
      </c>
      <c r="G145" s="47">
        <v>3903.45</v>
      </c>
      <c r="H145" s="47">
        <v>0</v>
      </c>
      <c r="I145" s="47">
        <v>0</v>
      </c>
      <c r="J145" s="47">
        <v>289.56</v>
      </c>
      <c r="K145" s="47">
        <v>289.56</v>
      </c>
      <c r="L145" s="47">
        <v>0</v>
      </c>
      <c r="M145" s="47">
        <v>-0.11</v>
      </c>
      <c r="N145" s="47">
        <v>289.45</v>
      </c>
      <c r="O145" s="47">
        <v>3614</v>
      </c>
    </row>
    <row r="146" spans="1:15" s="49" customFormat="1">
      <c r="A146" s="48" t="s">
        <v>20</v>
      </c>
      <c r="C146" s="23" t="s">
        <v>21</v>
      </c>
      <c r="D146" s="23" t="s">
        <v>21</v>
      </c>
      <c r="E146" s="23" t="s">
        <v>21</v>
      </c>
      <c r="F146" s="23" t="s">
        <v>21</v>
      </c>
      <c r="G146" s="23" t="s">
        <v>21</v>
      </c>
      <c r="H146" s="23" t="s">
        <v>21</v>
      </c>
      <c r="I146" s="23" t="s">
        <v>21</v>
      </c>
      <c r="J146" s="23" t="s">
        <v>21</v>
      </c>
      <c r="K146" s="23" t="s">
        <v>21</v>
      </c>
      <c r="L146" s="23" t="s">
        <v>21</v>
      </c>
      <c r="M146" s="23" t="s">
        <v>21</v>
      </c>
      <c r="N146" s="23" t="s">
        <v>21</v>
      </c>
      <c r="O146" s="23" t="s">
        <v>21</v>
      </c>
    </row>
    <row r="147" spans="1:15" s="22" customFormat="1">
      <c r="A147" s="50"/>
      <c r="C147" s="24">
        <f>SUM(C143:C146)</f>
        <v>13227.45</v>
      </c>
      <c r="D147" s="24">
        <f t="shared" ref="D147:O147" si="12">SUM(D143:D146)</f>
        <v>13227.45</v>
      </c>
      <c r="E147" s="24">
        <f t="shared" si="12"/>
        <v>0</v>
      </c>
      <c r="F147" s="24">
        <f t="shared" si="12"/>
        <v>0</v>
      </c>
      <c r="G147" s="24">
        <f t="shared" si="12"/>
        <v>13227.45</v>
      </c>
      <c r="H147" s="24">
        <f t="shared" si="12"/>
        <v>0</v>
      </c>
      <c r="I147" s="24">
        <f t="shared" si="12"/>
        <v>0</v>
      </c>
      <c r="J147" s="24">
        <f t="shared" si="12"/>
        <v>1068.33</v>
      </c>
      <c r="K147" s="24">
        <f t="shared" si="12"/>
        <v>1068.33</v>
      </c>
      <c r="L147" s="24">
        <f t="shared" si="12"/>
        <v>0</v>
      </c>
      <c r="M147" s="24">
        <f t="shared" si="12"/>
        <v>-7.9999999999999988E-2</v>
      </c>
      <c r="N147" s="24">
        <f t="shared" si="12"/>
        <v>1068.25</v>
      </c>
      <c r="O147" s="24">
        <f t="shared" si="12"/>
        <v>12159.2</v>
      </c>
    </row>
    <row r="148" spans="1:15" s="22" customFormat="1">
      <c r="A148" s="50"/>
    </row>
    <row r="149" spans="1:15" s="22" customFormat="1" ht="15">
      <c r="A149" s="51" t="s">
        <v>197</v>
      </c>
      <c r="B149" s="47"/>
      <c r="C149" s="25"/>
    </row>
    <row r="150" spans="1:15" s="22" customFormat="1">
      <c r="A150" s="45" t="s">
        <v>198</v>
      </c>
      <c r="B150" s="46" t="s">
        <v>199</v>
      </c>
      <c r="C150" s="21">
        <v>2903.4</v>
      </c>
      <c r="D150" s="47">
        <v>2903.4</v>
      </c>
      <c r="E150" s="47">
        <v>0</v>
      </c>
      <c r="F150" s="47">
        <v>0</v>
      </c>
      <c r="G150" s="47">
        <v>2903.4</v>
      </c>
      <c r="H150" s="47">
        <v>-145.38</v>
      </c>
      <c r="I150" s="47">
        <v>0</v>
      </c>
      <c r="J150" s="47">
        <v>180.75</v>
      </c>
      <c r="K150" s="47">
        <v>35.380000000000003</v>
      </c>
      <c r="L150" s="47">
        <v>0</v>
      </c>
      <c r="M150" s="47">
        <v>0.02</v>
      </c>
      <c r="N150" s="47">
        <v>35.4</v>
      </c>
      <c r="O150" s="47">
        <v>2868</v>
      </c>
    </row>
    <row r="151" spans="1:15" s="22" customFormat="1">
      <c r="A151" s="45" t="s">
        <v>200</v>
      </c>
      <c r="B151" s="46" t="s">
        <v>201</v>
      </c>
      <c r="C151" s="21">
        <v>5420.55</v>
      </c>
      <c r="D151" s="47">
        <v>5420.55</v>
      </c>
      <c r="E151" s="47">
        <v>0</v>
      </c>
      <c r="F151" s="47">
        <v>0</v>
      </c>
      <c r="G151" s="47">
        <v>5420.55</v>
      </c>
      <c r="H151" s="47">
        <v>0</v>
      </c>
      <c r="I151" s="47">
        <v>0</v>
      </c>
      <c r="J151" s="47">
        <v>489.21</v>
      </c>
      <c r="K151" s="47">
        <v>489.21</v>
      </c>
      <c r="L151" s="47">
        <v>0</v>
      </c>
      <c r="M151" s="47">
        <v>-0.06</v>
      </c>
      <c r="N151" s="47">
        <v>489.15</v>
      </c>
      <c r="O151" s="47">
        <v>4931.3999999999996</v>
      </c>
    </row>
    <row r="152" spans="1:15" s="22" customFormat="1">
      <c r="A152" s="45" t="s">
        <v>202</v>
      </c>
      <c r="B152" s="46" t="s">
        <v>203</v>
      </c>
      <c r="C152" s="21">
        <v>2903.4</v>
      </c>
      <c r="D152" s="47">
        <v>2903.4</v>
      </c>
      <c r="E152" s="47">
        <v>0</v>
      </c>
      <c r="F152" s="47">
        <v>0</v>
      </c>
      <c r="G152" s="47">
        <v>2903.4</v>
      </c>
      <c r="H152" s="47">
        <v>-145.38</v>
      </c>
      <c r="I152" s="47">
        <v>0</v>
      </c>
      <c r="J152" s="47">
        <v>180.75</v>
      </c>
      <c r="K152" s="47">
        <v>35.380000000000003</v>
      </c>
      <c r="L152" s="47">
        <v>1500</v>
      </c>
      <c r="M152" s="47">
        <v>0.02</v>
      </c>
      <c r="N152" s="47">
        <v>1535.4</v>
      </c>
      <c r="O152" s="47">
        <v>1368</v>
      </c>
    </row>
    <row r="153" spans="1:15" s="49" customFormat="1">
      <c r="A153" s="48" t="s">
        <v>20</v>
      </c>
      <c r="C153" s="23" t="s">
        <v>21</v>
      </c>
      <c r="D153" s="23" t="s">
        <v>21</v>
      </c>
      <c r="E153" s="23" t="s">
        <v>21</v>
      </c>
      <c r="F153" s="23" t="s">
        <v>21</v>
      </c>
      <c r="G153" s="23" t="s">
        <v>21</v>
      </c>
      <c r="H153" s="23" t="s">
        <v>21</v>
      </c>
      <c r="I153" s="23" t="s">
        <v>21</v>
      </c>
      <c r="J153" s="23" t="s">
        <v>21</v>
      </c>
      <c r="K153" s="23" t="s">
        <v>21</v>
      </c>
      <c r="L153" s="23" t="s">
        <v>21</v>
      </c>
      <c r="M153" s="23" t="s">
        <v>21</v>
      </c>
      <c r="N153" s="23" t="s">
        <v>21</v>
      </c>
      <c r="O153" s="23" t="s">
        <v>21</v>
      </c>
    </row>
    <row r="154" spans="1:15" s="22" customFormat="1">
      <c r="A154" s="50"/>
      <c r="C154" s="24">
        <f>SUM(C150:C153)</f>
        <v>11227.35</v>
      </c>
      <c r="D154" s="24">
        <f t="shared" ref="D154:O154" si="13">SUM(D150:D153)</f>
        <v>11227.35</v>
      </c>
      <c r="E154" s="24">
        <f t="shared" si="13"/>
        <v>0</v>
      </c>
      <c r="F154" s="24">
        <f t="shared" si="13"/>
        <v>0</v>
      </c>
      <c r="G154" s="24">
        <f t="shared" si="13"/>
        <v>11227.35</v>
      </c>
      <c r="H154" s="24">
        <f t="shared" si="13"/>
        <v>-290.76</v>
      </c>
      <c r="I154" s="24">
        <f t="shared" si="13"/>
        <v>0</v>
      </c>
      <c r="J154" s="24">
        <f t="shared" si="13"/>
        <v>850.71</v>
      </c>
      <c r="K154" s="24">
        <f t="shared" si="13"/>
        <v>559.97</v>
      </c>
      <c r="L154" s="24">
        <f t="shared" si="13"/>
        <v>1500</v>
      </c>
      <c r="M154" s="24">
        <f t="shared" si="13"/>
        <v>-1.9999999999999993E-2</v>
      </c>
      <c r="N154" s="24">
        <f t="shared" si="13"/>
        <v>2059.9499999999998</v>
      </c>
      <c r="O154" s="24">
        <f t="shared" si="13"/>
        <v>9167.4</v>
      </c>
    </row>
    <row r="155" spans="1:15" s="22" customFormat="1">
      <c r="A155" s="50"/>
    </row>
    <row r="156" spans="1:15" s="22" customFormat="1" ht="15">
      <c r="A156" s="51" t="s">
        <v>204</v>
      </c>
      <c r="B156" s="47"/>
      <c r="C156" s="25"/>
    </row>
    <row r="157" spans="1:15" s="22" customFormat="1">
      <c r="A157" s="45" t="s">
        <v>205</v>
      </c>
      <c r="B157" s="47" t="s">
        <v>206</v>
      </c>
      <c r="C157" s="21">
        <v>5420.55</v>
      </c>
      <c r="D157" s="21">
        <v>5420.55</v>
      </c>
      <c r="E157" s="47">
        <v>0</v>
      </c>
      <c r="F157" s="47">
        <v>0</v>
      </c>
      <c r="G157" s="47">
        <v>5420.55</v>
      </c>
      <c r="H157" s="47">
        <v>0</v>
      </c>
      <c r="I157" s="47">
        <v>0</v>
      </c>
      <c r="J157" s="47">
        <v>489.21</v>
      </c>
      <c r="K157" s="47">
        <v>489.21</v>
      </c>
      <c r="L157" s="47">
        <v>0</v>
      </c>
      <c r="M157" s="47">
        <v>0.14000000000000001</v>
      </c>
      <c r="N157" s="47">
        <v>489.35</v>
      </c>
      <c r="O157" s="47">
        <v>4931.2</v>
      </c>
    </row>
    <row r="158" spans="1:15" s="49" customFormat="1">
      <c r="A158" s="48" t="s">
        <v>20</v>
      </c>
      <c r="C158" s="23" t="s">
        <v>21</v>
      </c>
      <c r="D158" s="23" t="s">
        <v>21</v>
      </c>
      <c r="E158" s="23" t="s">
        <v>21</v>
      </c>
      <c r="F158" s="23" t="s">
        <v>21</v>
      </c>
      <c r="G158" s="23" t="s">
        <v>21</v>
      </c>
      <c r="H158" s="23" t="s">
        <v>21</v>
      </c>
      <c r="I158" s="23" t="s">
        <v>21</v>
      </c>
      <c r="J158" s="23" t="s">
        <v>21</v>
      </c>
      <c r="K158" s="23" t="s">
        <v>21</v>
      </c>
      <c r="L158" s="23" t="s">
        <v>21</v>
      </c>
      <c r="M158" s="23" t="s">
        <v>21</v>
      </c>
      <c r="N158" s="23" t="s">
        <v>21</v>
      </c>
      <c r="O158" s="23" t="s">
        <v>21</v>
      </c>
    </row>
    <row r="159" spans="1:15">
      <c r="C159" s="20">
        <f>SUM(C157:C158)</f>
        <v>5420.55</v>
      </c>
      <c r="D159" s="20">
        <f t="shared" ref="D159:O159" si="14">SUM(D157:D158)</f>
        <v>5420.55</v>
      </c>
      <c r="E159" s="20">
        <f t="shared" si="14"/>
        <v>0</v>
      </c>
      <c r="F159" s="20">
        <f t="shared" si="14"/>
        <v>0</v>
      </c>
      <c r="G159" s="20">
        <f t="shared" si="14"/>
        <v>5420.55</v>
      </c>
      <c r="H159" s="20">
        <f t="shared" si="14"/>
        <v>0</v>
      </c>
      <c r="I159" s="20">
        <f t="shared" si="14"/>
        <v>0</v>
      </c>
      <c r="J159" s="20">
        <f t="shared" si="14"/>
        <v>489.21</v>
      </c>
      <c r="K159" s="20">
        <f t="shared" si="14"/>
        <v>489.21</v>
      </c>
      <c r="L159" s="20">
        <f t="shared" si="14"/>
        <v>0</v>
      </c>
      <c r="M159" s="20">
        <f t="shared" si="14"/>
        <v>0.14000000000000001</v>
      </c>
      <c r="N159" s="20">
        <f t="shared" si="14"/>
        <v>489.35</v>
      </c>
      <c r="O159" s="20">
        <f t="shared" si="14"/>
        <v>4931.2</v>
      </c>
    </row>
    <row r="160" spans="1:15">
      <c r="C160" s="17"/>
    </row>
    <row r="161" spans="1:15" s="4" customFormat="1">
      <c r="A161" s="7"/>
      <c r="C161" s="18" t="s">
        <v>207</v>
      </c>
      <c r="D161" s="4" t="s">
        <v>207</v>
      </c>
      <c r="E161" s="4" t="s">
        <v>207</v>
      </c>
      <c r="F161" s="4" t="s">
        <v>207</v>
      </c>
      <c r="G161" s="4" t="s">
        <v>207</v>
      </c>
      <c r="H161" s="4" t="s">
        <v>207</v>
      </c>
      <c r="I161" s="4" t="s">
        <v>207</v>
      </c>
      <c r="J161" s="4" t="s">
        <v>207</v>
      </c>
      <c r="K161" s="4" t="s">
        <v>207</v>
      </c>
      <c r="L161" s="4" t="s">
        <v>207</v>
      </c>
      <c r="M161" s="4" t="s">
        <v>207</v>
      </c>
      <c r="N161" s="4" t="s">
        <v>207</v>
      </c>
      <c r="O161" s="4" t="s">
        <v>207</v>
      </c>
    </row>
    <row r="162" spans="1:15">
      <c r="A162" s="8" t="s">
        <v>208</v>
      </c>
      <c r="B162" s="1" t="s">
        <v>209</v>
      </c>
      <c r="C162" s="19">
        <f>+C159+C147+C140+C130+C117+C103+C98+C85+C78+C69+C62+C51+C40+C21+C14+C154</f>
        <v>314350.05</v>
      </c>
      <c r="D162" s="19">
        <f>+D159+D147+D140+D130+D117+D103+D98+D85+D78+D69+D62+D51+D40+D21+D14+D154</f>
        <v>312067.53999999998</v>
      </c>
      <c r="E162" s="19">
        <f t="shared" ref="E162:N162" si="15">+E159+E147+E140+E130+E117+E103+E98+E85+E78+E69+E62+E51+E40+E21+E14+E154</f>
        <v>4035.8599999999997</v>
      </c>
      <c r="F162" s="19">
        <f t="shared" si="15"/>
        <v>1008.97</v>
      </c>
      <c r="G162" s="19">
        <f t="shared" si="15"/>
        <v>317112.37</v>
      </c>
      <c r="H162" s="19">
        <f t="shared" si="15"/>
        <v>-8758.82</v>
      </c>
      <c r="I162" s="19">
        <f t="shared" si="15"/>
        <v>-315.47000000000003</v>
      </c>
      <c r="J162" s="19">
        <f t="shared" si="15"/>
        <v>24587.439999999995</v>
      </c>
      <c r="K162" s="19">
        <f t="shared" si="15"/>
        <v>16144.249999999998</v>
      </c>
      <c r="L162" s="19">
        <f t="shared" si="15"/>
        <v>8500</v>
      </c>
      <c r="M162" s="19">
        <f t="shared" si="15"/>
        <v>0.11000000000000013</v>
      </c>
      <c r="N162" s="19">
        <f t="shared" si="15"/>
        <v>24328.769999999997</v>
      </c>
      <c r="O162" s="19">
        <f>+O159+O147+O140+O130+O117+O103+O98+O85+O78+O69+O62+O51+O40+O21+O14+O154</f>
        <v>292783.59999999998</v>
      </c>
    </row>
    <row r="164" spans="1:15">
      <c r="D164" s="19"/>
      <c r="E164" s="1" t="s">
        <v>209</v>
      </c>
      <c r="F164" s="1" t="s">
        <v>209</v>
      </c>
      <c r="G164" s="1" t="s">
        <v>209</v>
      </c>
      <c r="H164" s="1" t="s">
        <v>209</v>
      </c>
      <c r="I164" s="1" t="s">
        <v>209</v>
      </c>
      <c r="J164" s="1" t="s">
        <v>209</v>
      </c>
      <c r="K164" s="1" t="s">
        <v>209</v>
      </c>
      <c r="L164" s="1" t="s">
        <v>209</v>
      </c>
      <c r="M164" s="1" t="s">
        <v>209</v>
      </c>
      <c r="N164" s="1" t="s">
        <v>209</v>
      </c>
      <c r="O164" s="1" t="s">
        <v>209</v>
      </c>
    </row>
  </sheetData>
  <mergeCells count="4">
    <mergeCell ref="B1:D1"/>
    <mergeCell ref="B2:O2"/>
    <mergeCell ref="B3:O3"/>
    <mergeCell ref="B5:O5"/>
  </mergeCells>
  <conditionalFormatting sqref="B5 C1:O1 A1:A1048576 B1:B3 E4:O4 P1:XFD1048576 B6:O1048576">
    <cfRule type="cellIs" dxfId="0" priority="5" operator="lessThan">
      <formula>0</formula>
    </cfRule>
  </conditionalFormatting>
  <pageMargins left="0.70866141732283472" right="0.15748031496062992" top="0.35433070866141736" bottom="0.35433070866141736" header="0.31496062992125984" footer="0.31496062992125984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D84"/>
  <sheetViews>
    <sheetView topLeftCell="A61" workbookViewId="0">
      <selection activeCell="G79" sqref="G79"/>
    </sheetView>
  </sheetViews>
  <sheetFormatPr baseColWidth="10" defaultRowHeight="15"/>
  <cols>
    <col min="2" max="2" width="22.7109375" style="27" customWidth="1"/>
    <col min="3" max="3" width="15.7109375" style="27" customWidth="1"/>
    <col min="4" max="4" width="11.42578125" style="34"/>
  </cols>
  <sheetData>
    <row r="1" spans="2:4">
      <c r="B1" s="26" t="s">
        <v>117</v>
      </c>
      <c r="C1" s="36">
        <v>4008.6</v>
      </c>
      <c r="D1" s="30">
        <v>1583449099</v>
      </c>
    </row>
    <row r="2" spans="2:4">
      <c r="B2" s="28" t="s">
        <v>119</v>
      </c>
      <c r="C2" s="29">
        <v>2075</v>
      </c>
      <c r="D2" s="31">
        <v>1599409456</v>
      </c>
    </row>
    <row r="3" spans="2:4">
      <c r="B3" s="28" t="s">
        <v>17</v>
      </c>
      <c r="C3" s="29">
        <v>4383.6000000000004</v>
      </c>
      <c r="D3" s="30">
        <v>1581234109</v>
      </c>
    </row>
    <row r="4" spans="2:4">
      <c r="B4" s="28" t="s">
        <v>160</v>
      </c>
      <c r="C4" s="29">
        <v>2868</v>
      </c>
      <c r="D4" s="31">
        <v>1500054122</v>
      </c>
    </row>
    <row r="5" spans="2:4">
      <c r="B5" s="28" t="s">
        <v>92</v>
      </c>
      <c r="C5" s="29">
        <v>2601.6</v>
      </c>
      <c r="D5" s="30">
        <v>1581234389</v>
      </c>
    </row>
    <row r="6" spans="2:4">
      <c r="B6" s="28" t="s">
        <v>192</v>
      </c>
      <c r="C6" s="29">
        <v>4931.2</v>
      </c>
      <c r="D6" s="30">
        <v>1581234117</v>
      </c>
    </row>
    <row r="7" spans="2:4">
      <c r="B7" s="28" t="s">
        <v>139</v>
      </c>
      <c r="C7" s="29">
        <v>6967.4</v>
      </c>
      <c r="D7" s="30">
        <v>1581234126</v>
      </c>
    </row>
    <row r="8" spans="2:4">
      <c r="B8" s="28" t="s">
        <v>99</v>
      </c>
      <c r="C8" s="29">
        <v>3196</v>
      </c>
      <c r="D8" s="30">
        <v>1581234096</v>
      </c>
    </row>
    <row r="9" spans="2:4">
      <c r="B9" s="28" t="s">
        <v>31</v>
      </c>
      <c r="C9" s="29">
        <v>2601.6</v>
      </c>
      <c r="D9" s="30">
        <v>1581233848</v>
      </c>
    </row>
    <row r="10" spans="2:4">
      <c r="B10" s="28" t="s">
        <v>101</v>
      </c>
      <c r="C10" s="29">
        <v>2601.6</v>
      </c>
      <c r="D10" s="30">
        <v>1514688940</v>
      </c>
    </row>
    <row r="11" spans="2:4">
      <c r="B11" s="28" t="s">
        <v>103</v>
      </c>
      <c r="C11" s="29">
        <v>2601.6</v>
      </c>
      <c r="D11" s="32">
        <v>1543869268</v>
      </c>
    </row>
    <row r="12" spans="2:4">
      <c r="B12" s="28" t="s">
        <v>110</v>
      </c>
      <c r="C12" s="29">
        <v>2990.6</v>
      </c>
      <c r="D12" s="30">
        <v>1581234320</v>
      </c>
    </row>
    <row r="13" spans="2:4">
      <c r="B13" s="28" t="s">
        <v>33</v>
      </c>
      <c r="C13" s="29">
        <v>2601.6</v>
      </c>
      <c r="D13" s="30">
        <v>1581233855</v>
      </c>
    </row>
    <row r="14" spans="2:4">
      <c r="B14" s="28" t="s">
        <v>35</v>
      </c>
      <c r="C14" s="29">
        <v>2868</v>
      </c>
      <c r="D14" s="30">
        <v>1581233863</v>
      </c>
    </row>
    <row r="15" spans="2:4">
      <c r="B15" s="28" t="s">
        <v>179</v>
      </c>
      <c r="C15" s="29">
        <v>3614</v>
      </c>
      <c r="D15" s="30">
        <v>1581234355</v>
      </c>
    </row>
    <row r="16" spans="2:4">
      <c r="B16" s="28" t="s">
        <v>62</v>
      </c>
      <c r="C16" s="29">
        <v>2601.6</v>
      </c>
      <c r="D16" s="30">
        <v>1510016001</v>
      </c>
    </row>
    <row r="17" spans="2:4">
      <c r="B17" s="28" t="s">
        <v>162</v>
      </c>
      <c r="C17" s="29">
        <v>2868</v>
      </c>
      <c r="D17" s="30">
        <v>1585174586</v>
      </c>
    </row>
    <row r="18" spans="2:4">
      <c r="B18" s="28" t="s">
        <v>121</v>
      </c>
      <c r="C18" s="29">
        <v>4145.3999999999996</v>
      </c>
      <c r="D18" s="30">
        <v>1581234401</v>
      </c>
    </row>
    <row r="19" spans="2:4">
      <c r="B19" s="28" t="s">
        <v>194</v>
      </c>
      <c r="C19" s="29">
        <v>3614</v>
      </c>
      <c r="D19" s="30">
        <v>1575688019</v>
      </c>
    </row>
    <row r="20" spans="2:4">
      <c r="B20" s="28" t="s">
        <v>77</v>
      </c>
      <c r="C20" s="29">
        <v>2601.8000000000002</v>
      </c>
      <c r="D20" s="30">
        <v>1581234045</v>
      </c>
    </row>
    <row r="21" spans="2:4">
      <c r="B21" s="28" t="s">
        <v>79</v>
      </c>
      <c r="C21" s="29">
        <v>2601.6</v>
      </c>
      <c r="D21" s="30">
        <v>1581233960</v>
      </c>
    </row>
    <row r="22" spans="2:4">
      <c r="B22" s="28" t="s">
        <v>181</v>
      </c>
      <c r="C22" s="29">
        <v>3614</v>
      </c>
      <c r="D22" s="31">
        <v>1589930350</v>
      </c>
    </row>
    <row r="23" spans="2:4">
      <c r="B23" s="28" t="s">
        <v>64</v>
      </c>
      <c r="C23" s="29">
        <v>2601.6</v>
      </c>
      <c r="D23" s="30">
        <v>1581233978</v>
      </c>
    </row>
    <row r="24" spans="2:4">
      <c r="B24" s="28" t="s">
        <v>19</v>
      </c>
      <c r="C24" s="29">
        <v>6137.2</v>
      </c>
      <c r="D24" s="30">
        <v>1533488532</v>
      </c>
    </row>
    <row r="25" spans="2:4">
      <c r="B25" s="28" t="s">
        <v>24</v>
      </c>
      <c r="C25" s="29">
        <v>4931.3999999999996</v>
      </c>
      <c r="D25" s="30">
        <v>1528160869</v>
      </c>
    </row>
    <row r="26" spans="2:4">
      <c r="B26" s="28" t="s">
        <v>37</v>
      </c>
      <c r="C26" s="29">
        <v>2707</v>
      </c>
      <c r="D26" s="30">
        <v>1581234002</v>
      </c>
    </row>
    <row r="27" spans="2:4">
      <c r="B27" s="28" t="s">
        <v>141</v>
      </c>
      <c r="C27" s="29">
        <v>3478.6</v>
      </c>
      <c r="D27" s="30">
        <v>1581234142</v>
      </c>
    </row>
    <row r="28" spans="2:4">
      <c r="B28" s="28" t="s">
        <v>81</v>
      </c>
      <c r="C28" s="29">
        <v>3848.8</v>
      </c>
      <c r="D28" s="30">
        <v>1581234053</v>
      </c>
    </row>
    <row r="29" spans="2:4">
      <c r="B29" s="28" t="s">
        <v>83</v>
      </c>
      <c r="C29" s="29">
        <v>2868</v>
      </c>
      <c r="D29" s="30">
        <v>1547580603</v>
      </c>
    </row>
    <row r="30" spans="2:4">
      <c r="B30" s="28" t="s">
        <v>112</v>
      </c>
      <c r="C30" s="29">
        <v>2601.6</v>
      </c>
      <c r="D30" s="30">
        <v>1581233871</v>
      </c>
    </row>
    <row r="31" spans="2:4">
      <c r="B31" s="28" t="s">
        <v>26</v>
      </c>
      <c r="C31" s="29">
        <v>2145.6</v>
      </c>
      <c r="D31" s="30">
        <v>2889283919</v>
      </c>
    </row>
    <row r="32" spans="2:4">
      <c r="B32" s="28" t="s">
        <v>39</v>
      </c>
      <c r="C32" s="29">
        <v>2601.6</v>
      </c>
      <c r="D32" s="30">
        <v>1583449081</v>
      </c>
    </row>
    <row r="33" spans="2:4">
      <c r="B33" s="28" t="s">
        <v>123</v>
      </c>
      <c r="C33" s="29">
        <v>2868</v>
      </c>
      <c r="D33" s="33" t="s">
        <v>213</v>
      </c>
    </row>
    <row r="34" spans="2:4">
      <c r="B34" s="28" t="s">
        <v>28</v>
      </c>
      <c r="C34" s="29">
        <v>3450.8</v>
      </c>
      <c r="D34" s="30">
        <v>1581234150</v>
      </c>
    </row>
    <row r="35" spans="2:4">
      <c r="B35" s="28" t="s">
        <v>199</v>
      </c>
      <c r="C35" s="29">
        <v>2868</v>
      </c>
      <c r="D35" s="30">
        <v>1587148380</v>
      </c>
    </row>
    <row r="36" spans="2:4">
      <c r="B36" s="26" t="s">
        <v>143</v>
      </c>
      <c r="C36" s="29">
        <v>2454</v>
      </c>
      <c r="D36" s="30">
        <v>1581234168</v>
      </c>
    </row>
    <row r="37" spans="2:4">
      <c r="B37" s="26" t="s">
        <v>66</v>
      </c>
      <c r="C37" s="29">
        <v>2954.2</v>
      </c>
      <c r="D37" s="30">
        <v>1589384578</v>
      </c>
    </row>
    <row r="38" spans="2:4">
      <c r="B38" s="26" t="s">
        <v>41</v>
      </c>
      <c r="C38" s="29">
        <v>2601.6</v>
      </c>
      <c r="D38" s="30">
        <v>1581233901</v>
      </c>
    </row>
    <row r="39" spans="2:4">
      <c r="B39" s="28" t="s">
        <v>125</v>
      </c>
      <c r="C39" s="29">
        <v>2601.8000000000002</v>
      </c>
      <c r="D39" s="30">
        <v>1583449065</v>
      </c>
    </row>
    <row r="40" spans="2:4">
      <c r="B40" s="28" t="s">
        <v>43</v>
      </c>
      <c r="C40" s="29">
        <v>2601.8000000000002</v>
      </c>
      <c r="D40" s="30">
        <v>1512359175</v>
      </c>
    </row>
    <row r="41" spans="2:4">
      <c r="B41" s="28" t="s">
        <v>145</v>
      </c>
      <c r="C41" s="29">
        <v>10109.200000000001</v>
      </c>
      <c r="D41" s="30">
        <v>1581234193</v>
      </c>
    </row>
    <row r="42" spans="2:4">
      <c r="B42" s="28" t="s">
        <v>94</v>
      </c>
      <c r="C42" s="29">
        <v>2868</v>
      </c>
      <c r="D42" s="30">
        <v>1512023717</v>
      </c>
    </row>
    <row r="43" spans="2:4">
      <c r="B43" s="28" t="s">
        <v>201</v>
      </c>
      <c r="C43" s="29">
        <v>4931.3999999999996</v>
      </c>
      <c r="D43" s="30">
        <v>1581234208</v>
      </c>
    </row>
    <row r="44" spans="2:4">
      <c r="B44" s="26" t="s">
        <v>45</v>
      </c>
      <c r="C44" s="29">
        <v>2706.8</v>
      </c>
      <c r="D44" s="30">
        <v>1570440016</v>
      </c>
    </row>
    <row r="45" spans="2:4">
      <c r="B45" s="26" t="s">
        <v>47</v>
      </c>
      <c r="C45" s="29">
        <v>2601.6</v>
      </c>
      <c r="D45" s="30">
        <v>1586809291</v>
      </c>
    </row>
    <row r="46" spans="2:4">
      <c r="B46" s="26" t="s">
        <v>196</v>
      </c>
      <c r="C46" s="29">
        <v>3614</v>
      </c>
      <c r="D46" s="30">
        <v>1581234215</v>
      </c>
    </row>
    <row r="47" spans="2:4">
      <c r="B47" s="28" t="s">
        <v>49</v>
      </c>
      <c r="C47" s="29">
        <v>4931.3999999999996</v>
      </c>
      <c r="D47" s="30">
        <v>1581234010</v>
      </c>
    </row>
    <row r="48" spans="2:4">
      <c r="B48" s="28" t="s">
        <v>203</v>
      </c>
      <c r="C48" s="29">
        <v>1368</v>
      </c>
      <c r="D48" s="30">
        <v>1540178516</v>
      </c>
    </row>
    <row r="49" spans="2:4">
      <c r="B49" s="28" t="s">
        <v>149</v>
      </c>
      <c r="C49" s="29">
        <v>3379.6</v>
      </c>
      <c r="D49" s="30">
        <v>1581234223</v>
      </c>
    </row>
    <row r="50" spans="2:4">
      <c r="B50" s="28" t="s">
        <v>51</v>
      </c>
      <c r="C50" s="29">
        <v>2601.8000000000002</v>
      </c>
      <c r="D50" s="30">
        <v>1581233927</v>
      </c>
    </row>
    <row r="51" spans="2:4">
      <c r="B51" s="28" t="s">
        <v>105</v>
      </c>
      <c r="C51" s="29">
        <v>2601.6</v>
      </c>
      <c r="D51" s="30">
        <v>1554293301</v>
      </c>
    </row>
    <row r="52" spans="2:4">
      <c r="B52" s="28" t="s">
        <v>127</v>
      </c>
      <c r="C52" s="29">
        <v>2954.2</v>
      </c>
      <c r="D52" s="30">
        <v>1581234419</v>
      </c>
    </row>
    <row r="53" spans="2:4">
      <c r="B53" s="28" t="s">
        <v>183</v>
      </c>
      <c r="C53" s="29">
        <v>4342.8</v>
      </c>
      <c r="D53" s="30">
        <v>1537485635</v>
      </c>
    </row>
    <row r="54" spans="2:4">
      <c r="B54" s="28" t="s">
        <v>185</v>
      </c>
      <c r="C54" s="29">
        <v>3613.8</v>
      </c>
      <c r="D54" s="30">
        <v>1581234363</v>
      </c>
    </row>
    <row r="55" spans="2:4">
      <c r="B55" s="28" t="s">
        <v>164</v>
      </c>
      <c r="C55" s="29">
        <v>2868</v>
      </c>
      <c r="D55" s="30">
        <v>1581234231</v>
      </c>
    </row>
    <row r="56" spans="2:4">
      <c r="B56" s="28" t="s">
        <v>129</v>
      </c>
      <c r="C56" s="29">
        <v>4145.6000000000004</v>
      </c>
      <c r="D56" s="30">
        <v>1581234427</v>
      </c>
    </row>
    <row r="57" spans="2:4">
      <c r="B57" s="28" t="s">
        <v>68</v>
      </c>
      <c r="C57" s="29">
        <v>2707</v>
      </c>
      <c r="D57" s="30">
        <v>1581233995</v>
      </c>
    </row>
    <row r="58" spans="2:4">
      <c r="B58" s="28" t="s">
        <v>166</v>
      </c>
      <c r="C58" s="29">
        <v>2954.2</v>
      </c>
      <c r="D58" s="31">
        <v>1587231667</v>
      </c>
    </row>
    <row r="59" spans="2:4">
      <c r="B59" s="28" t="s">
        <v>168</v>
      </c>
      <c r="C59" s="29">
        <v>2868</v>
      </c>
      <c r="D59" s="35">
        <v>1514436704</v>
      </c>
    </row>
    <row r="60" spans="2:4">
      <c r="B60" s="28" t="s">
        <v>96</v>
      </c>
      <c r="C60" s="29">
        <v>2956.8</v>
      </c>
      <c r="D60" s="30">
        <v>1541827467</v>
      </c>
    </row>
    <row r="61" spans="2:4">
      <c r="B61" s="28" t="s">
        <v>153</v>
      </c>
      <c r="C61" s="29">
        <v>4967.3999999999996</v>
      </c>
      <c r="D61" s="30">
        <v>1581234257</v>
      </c>
    </row>
    <row r="62" spans="2:4">
      <c r="B62" s="28" t="s">
        <v>206</v>
      </c>
      <c r="C62" s="29">
        <v>4931.2</v>
      </c>
      <c r="D62" s="30">
        <v>1581234266</v>
      </c>
    </row>
    <row r="63" spans="2:4">
      <c r="B63" s="26" t="s">
        <v>114</v>
      </c>
      <c r="C63" s="29">
        <v>2601.6</v>
      </c>
      <c r="D63" s="31">
        <v>1585512219</v>
      </c>
    </row>
    <row r="64" spans="2:4">
      <c r="B64" s="26" t="s">
        <v>187</v>
      </c>
      <c r="C64" s="29">
        <v>3613.8</v>
      </c>
      <c r="D64" s="30">
        <v>1581234274</v>
      </c>
    </row>
    <row r="65" spans="2:4">
      <c r="B65" s="26" t="s">
        <v>53</v>
      </c>
      <c r="C65" s="29">
        <v>2601.6</v>
      </c>
      <c r="D65" s="30">
        <v>1581233936</v>
      </c>
    </row>
    <row r="66" spans="2:4">
      <c r="B66" s="26" t="s">
        <v>131</v>
      </c>
      <c r="C66" s="29">
        <v>3154.2</v>
      </c>
      <c r="D66" s="30">
        <v>1581881798</v>
      </c>
    </row>
    <row r="67" spans="2:4">
      <c r="B67" s="26" t="s">
        <v>70</v>
      </c>
      <c r="C67" s="29">
        <v>2706.8</v>
      </c>
      <c r="D67" s="30">
        <v>1555599299</v>
      </c>
    </row>
    <row r="68" spans="2:4">
      <c r="B68" s="26" t="s">
        <v>72</v>
      </c>
      <c r="C68" s="29">
        <v>2707</v>
      </c>
      <c r="D68" s="30">
        <v>1555005313</v>
      </c>
    </row>
    <row r="69" spans="2:4">
      <c r="B69" s="26" t="s">
        <v>55</v>
      </c>
      <c r="C69" s="29">
        <v>2601.6</v>
      </c>
      <c r="D69" s="32">
        <v>1523230796</v>
      </c>
    </row>
    <row r="70" spans="2:4">
      <c r="B70" s="26" t="s">
        <v>170</v>
      </c>
      <c r="C70" s="29">
        <v>4931.3999999999996</v>
      </c>
      <c r="D70" s="30">
        <v>1581234282</v>
      </c>
    </row>
    <row r="71" spans="2:4">
      <c r="B71" s="26" t="s">
        <v>74</v>
      </c>
      <c r="C71" s="29">
        <v>2601.6</v>
      </c>
      <c r="D71" s="30">
        <v>1581234028</v>
      </c>
    </row>
    <row r="72" spans="2:4">
      <c r="B72" s="28" t="s">
        <v>87</v>
      </c>
      <c r="C72" s="29">
        <v>2601.6</v>
      </c>
      <c r="D72" s="30">
        <v>1581234079</v>
      </c>
    </row>
    <row r="73" spans="2:4">
      <c r="B73" s="28" t="s">
        <v>172</v>
      </c>
      <c r="C73" s="29">
        <v>2868</v>
      </c>
      <c r="D73" s="30">
        <v>1581234290</v>
      </c>
    </row>
    <row r="74" spans="2:4">
      <c r="B74" s="28" t="s">
        <v>57</v>
      </c>
      <c r="C74" s="29">
        <v>2601.6</v>
      </c>
      <c r="D74" s="30">
        <v>1287661509</v>
      </c>
    </row>
    <row r="75" spans="2:4">
      <c r="B75" s="28" t="s">
        <v>174</v>
      </c>
      <c r="C75" s="29">
        <v>2868</v>
      </c>
      <c r="D75" s="30">
        <v>1571610120</v>
      </c>
    </row>
    <row r="76" spans="2:4">
      <c r="B76" s="28" t="s">
        <v>107</v>
      </c>
      <c r="C76" s="29">
        <v>2601.8000000000002</v>
      </c>
      <c r="D76" s="30">
        <v>1581234348</v>
      </c>
    </row>
    <row r="77" spans="2:4">
      <c r="B77" s="28" t="s">
        <v>59</v>
      </c>
      <c r="C77" s="29">
        <v>2601.6</v>
      </c>
      <c r="D77" s="30">
        <v>1585829310</v>
      </c>
    </row>
    <row r="78" spans="2:4">
      <c r="B78" s="26" t="s">
        <v>189</v>
      </c>
      <c r="C78" s="29">
        <v>3613.8</v>
      </c>
      <c r="D78" s="30">
        <v>1581234371</v>
      </c>
    </row>
    <row r="79" spans="2:4">
      <c r="B79" s="26" t="s">
        <v>89</v>
      </c>
      <c r="C79" s="29">
        <v>2601.6</v>
      </c>
      <c r="D79" s="30">
        <v>1581234087</v>
      </c>
    </row>
    <row r="80" spans="2:4">
      <c r="B80" s="26" t="s">
        <v>176</v>
      </c>
      <c r="C80" s="29">
        <v>2868</v>
      </c>
      <c r="D80" s="30">
        <v>1583941504</v>
      </c>
    </row>
    <row r="81" spans="2:4">
      <c r="B81" s="28" t="s">
        <v>155</v>
      </c>
      <c r="C81" s="29">
        <v>4931.3999999999996</v>
      </c>
      <c r="D81" s="30">
        <v>1581234304</v>
      </c>
    </row>
    <row r="82" spans="2:4">
      <c r="B82" s="28" t="s">
        <v>133</v>
      </c>
      <c r="C82" s="29">
        <v>4931.3999999999996</v>
      </c>
      <c r="D82" s="30">
        <v>1536372174</v>
      </c>
    </row>
    <row r="83" spans="2:4">
      <c r="B83" s="28" t="s">
        <v>157</v>
      </c>
      <c r="C83" s="29">
        <v>3478.6</v>
      </c>
      <c r="D83" s="30">
        <v>1581234312</v>
      </c>
    </row>
    <row r="84" spans="2:4">
      <c r="B84" s="26"/>
      <c r="C84" s="26"/>
    </row>
  </sheetData>
  <sortState ref="B1:C88">
    <sortCondition ref="B1:B88"/>
  </sortState>
  <conditionalFormatting sqref="B1:C1048576">
    <cfRule type="cellIs" dxfId="1" priority="7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Dif</cp:lastModifiedBy>
  <cp:lastPrinted>2022-12-16T19:33:50Z</cp:lastPrinted>
  <dcterms:created xsi:type="dcterms:W3CDTF">2022-12-14T19:21:49Z</dcterms:created>
  <dcterms:modified xsi:type="dcterms:W3CDTF">2023-01-03T17:15:19Z</dcterms:modified>
</cp:coreProperties>
</file>