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C163" i="1"/>
  <c r="N163"/>
  <c r="M163"/>
  <c r="L163"/>
  <c r="K163"/>
  <c r="J163"/>
  <c r="I163"/>
  <c r="H163"/>
  <c r="G163"/>
  <c r="F163"/>
  <c r="E163"/>
  <c r="D163"/>
  <c r="N17"/>
  <c r="M17"/>
  <c r="L17"/>
  <c r="K17"/>
  <c r="J17"/>
  <c r="I17"/>
  <c r="H17"/>
  <c r="G17"/>
  <c r="F17"/>
  <c r="E17"/>
  <c r="D17"/>
  <c r="N24"/>
  <c r="M24"/>
  <c r="L24"/>
  <c r="K24"/>
  <c r="J24"/>
  <c r="I24"/>
  <c r="H24"/>
  <c r="G24"/>
  <c r="F24"/>
  <c r="E24"/>
  <c r="D24"/>
  <c r="N43"/>
  <c r="M43"/>
  <c r="L43"/>
  <c r="K43"/>
  <c r="J43"/>
  <c r="I43"/>
  <c r="H43"/>
  <c r="G43"/>
  <c r="F43"/>
  <c r="E43"/>
  <c r="D43"/>
  <c r="N54"/>
  <c r="M54"/>
  <c r="L54"/>
  <c r="K54"/>
  <c r="J54"/>
  <c r="I54"/>
  <c r="H54"/>
  <c r="G54"/>
  <c r="F54"/>
  <c r="E54"/>
  <c r="D54"/>
  <c r="N64"/>
  <c r="M64"/>
  <c r="L64"/>
  <c r="K64"/>
  <c r="J64"/>
  <c r="I64"/>
  <c r="H64"/>
  <c r="G64"/>
  <c r="F64"/>
  <c r="E64"/>
  <c r="D64"/>
  <c r="N71"/>
  <c r="M71"/>
  <c r="L71"/>
  <c r="K71"/>
  <c r="J71"/>
  <c r="I71"/>
  <c r="H71"/>
  <c r="G71"/>
  <c r="F71"/>
  <c r="E71"/>
  <c r="D71"/>
  <c r="N80"/>
  <c r="M80"/>
  <c r="L80"/>
  <c r="K80"/>
  <c r="J80"/>
  <c r="I80"/>
  <c r="H80"/>
  <c r="G80"/>
  <c r="F80"/>
  <c r="E80"/>
  <c r="D80"/>
  <c r="N87"/>
  <c r="M87"/>
  <c r="L87"/>
  <c r="K87"/>
  <c r="J87"/>
  <c r="I87"/>
  <c r="H87"/>
  <c r="G87"/>
  <c r="F87"/>
  <c r="E87"/>
  <c r="D87"/>
  <c r="N100"/>
  <c r="M100"/>
  <c r="L100"/>
  <c r="K100"/>
  <c r="J100"/>
  <c r="I100"/>
  <c r="H100"/>
  <c r="G100"/>
  <c r="F100"/>
  <c r="E100"/>
  <c r="D100"/>
  <c r="N105"/>
  <c r="M105"/>
  <c r="L105"/>
  <c r="K105"/>
  <c r="J105"/>
  <c r="I105"/>
  <c r="H105"/>
  <c r="G105"/>
  <c r="F105"/>
  <c r="E105"/>
  <c r="D105"/>
  <c r="N118"/>
  <c r="M118"/>
  <c r="L118"/>
  <c r="K118"/>
  <c r="J118"/>
  <c r="I118"/>
  <c r="H118"/>
  <c r="G118"/>
  <c r="F118"/>
  <c r="E118"/>
  <c r="D118"/>
  <c r="N131"/>
  <c r="M131"/>
  <c r="L131"/>
  <c r="K131"/>
  <c r="J131"/>
  <c r="I131"/>
  <c r="H131"/>
  <c r="G131"/>
  <c r="F131"/>
  <c r="E131"/>
  <c r="D131"/>
  <c r="N141"/>
  <c r="M141"/>
  <c r="L141"/>
  <c r="K141"/>
  <c r="J141"/>
  <c r="I141"/>
  <c r="H141"/>
  <c r="G141"/>
  <c r="F141"/>
  <c r="E141"/>
  <c r="D141"/>
  <c r="N148"/>
  <c r="M148"/>
  <c r="L148"/>
  <c r="K148"/>
  <c r="J148"/>
  <c r="I148"/>
  <c r="H148"/>
  <c r="G148"/>
  <c r="F148"/>
  <c r="E148"/>
  <c r="D148"/>
  <c r="N155"/>
  <c r="M155"/>
  <c r="L155"/>
  <c r="K155"/>
  <c r="J155"/>
  <c r="I155"/>
  <c r="H155"/>
  <c r="G155"/>
  <c r="F155"/>
  <c r="E155"/>
  <c r="D155"/>
  <c r="N160"/>
  <c r="M160"/>
  <c r="L160"/>
  <c r="K160"/>
  <c r="J160"/>
  <c r="I160"/>
  <c r="H160"/>
  <c r="G160"/>
  <c r="F160"/>
  <c r="E160"/>
  <c r="D160"/>
  <c r="C160"/>
  <c r="C155"/>
  <c r="C148"/>
  <c r="C141"/>
  <c r="C131"/>
  <c r="C118"/>
  <c r="C105"/>
  <c r="C100"/>
  <c r="C87"/>
  <c r="C80"/>
  <c r="C71"/>
  <c r="C64"/>
  <c r="C54"/>
  <c r="C43"/>
  <c r="C24"/>
  <c r="C17"/>
</calcChain>
</file>

<file path=xl/sharedStrings.xml><?xml version="1.0" encoding="utf-8"?>
<sst xmlns="http://schemas.openxmlformats.org/spreadsheetml/2006/main" count="449" uniqueCount="227">
  <si>
    <t>Periodo 22 al 22 Quincenal del 16/11/2022 al 30/11/2022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</si>
  <si>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</si>
  <si>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</si>
  <si>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</si>
  <si>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</si>
  <si>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</si>
  <si>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</si>
  <si>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</si>
  <si>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</si>
  <si>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</si>
  <si>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</si>
  <si>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</si>
  <si>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</si>
  <si>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</si>
  <si>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</si>
  <si>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</si>
  <si>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</si>
  <si>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</si>
  <si>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</si>
  <si>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</si>
  <si>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</si>
  <si>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</si>
  <si>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</si>
  <si>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</si>
  <si>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</si>
  <si>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</si>
  <si>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</si>
  <si>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</si>
  <si>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</si>
  <si>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</si>
  <si>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</si>
  <si>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</si>
  <si>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</si>
  <si>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</si>
  <si>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</si>
  <si>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</si>
  <si>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</si>
  <si>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</si>
  <si>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</si>
  <si>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</si>
  <si>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</si>
  <si>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</si>
  <si>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</si>
  <si>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</si>
  <si>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</si>
  <si>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</si>
  <si>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</si>
  <si>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</si>
  <si>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</si>
  <si>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</si>
  <si>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</si>
  <si>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</si>
  <si>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</si>
  <si>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</si>
  <si>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</si>
  <si>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</si>
  <si>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</si>
  <si>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</si>
  <si>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</si>
  <si>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</si>
  <si>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</si>
  <si>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</si>
  <si>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</si>
  <si>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</si>
  <si>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</si>
  <si>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</si>
  <si>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</si>
  <si>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</si>
  <si>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</si>
  <si>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</si>
  <si>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</si>
  <si>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</si>
  <si>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</si>
  <si>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</si>
  <si>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</si>
  <si>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</si>
  <si>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</si>
  <si>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</si>
  <si>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</si>
  <si>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</si>
  <si>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</si>
  <si>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</si>
  <si>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</si>
  <si>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</si>
  <si>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</si>
  <si>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</si>
  <si>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</si>
  <si>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</si>
  <si>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</si>
  <si>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</si>
  <si>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</si>
  <si>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</si>
  <si>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</si>
  <si>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</si>
  <si>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</si>
  <si>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</si>
  <si>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</si>
  <si>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</si>
  <si>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</si>
  <si>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</si>
  <si>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</si>
  <si>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</si>
  <si>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</si>
  <si>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</si>
  <si>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</si>
  <si>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</si>
  <si>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</si>
  <si>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</si>
  <si>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</si>
  <si>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</si>
  <si>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</si>
  <si>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</si>
  <si>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</si>
  <si>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</si>
  <si>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</si>
  <si>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</si>
  <si>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</si>
  <si>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</si>
  <si>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</si>
  <si>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</si>
  <si>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</si>
  <si>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</si>
  <si>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</si>
  <si>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</si>
  <si>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</si>
  <si>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</si>
  <si>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</si>
  <si>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</si>
  <si>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</si>
  <si>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</si>
  <si>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</si>
  <si>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</si>
  <si>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</si>
  <si>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</si>
  <si>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</si>
  <si>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</si>
  <si>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</si>
  <si>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</si>
  <si>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</si>
  <si>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</si>
  <si>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</si>
  <si>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</si>
  <si>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</si>
  <si>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</si>
  <si>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</si>
  <si>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</si>
  <si>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</si>
  <si>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</si>
  <si>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</si>
  <si>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</si>
  <si>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</si>
  <si>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</si>
  <si>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</si>
  <si>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</si>
  <si>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</si>
  <si>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</si>
  <si>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</si>
  <si>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</si>
  <si>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</si>
  <si>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</si>
  <si>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365</t>
  </si>
  <si>
    <t>REYNAGA DE ALBA KARLA LETICIA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</si>
  <si>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</si>
  <si>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</si>
  <si>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</si>
  <si>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</si>
  <si>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</si>
  <si>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</si>
  <si>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</si>
  <si>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</si>
  <si>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</si>
  <si>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</si>
  <si>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</si>
  <si>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</si>
  <si>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</si>
  <si>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</si>
  <si>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</si>
  <si>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</si>
  <si>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</si>
  <si>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</si>
  <si>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</si>
  <si>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</si>
  <si>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</si>
  <si>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</si>
  <si>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</si>
  <si>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</si>
  <si>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</si>
  <si>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</si>
  <si>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</si>
  <si>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</si>
  <si>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</si>
  <si>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</si>
  <si>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</si>
  <si>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</si>
  <si>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</si>
  <si>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</si>
  <si>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</si>
  <si>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</si>
  <si>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</si>
  <si>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</si>
  <si>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</si>
  <si>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</si>
  <si>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</si>
  <si>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</si>
  <si>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</si>
  <si>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Sueldo Integrado</t>
  </si>
  <si>
    <t>PRÉSTAMO 8/8</t>
  </si>
  <si>
    <t>1 PERMICOC/GOCE
1 PERMISO S/GOCE</t>
  </si>
  <si>
    <t>PRÉSTAMO 8/10</t>
  </si>
  <si>
    <t>2 PERMISO S/GOCE</t>
  </si>
  <si>
    <t>4 PERMISO S/GOCE</t>
  </si>
  <si>
    <t>1 FALTA INJUSTIFICADA</t>
  </si>
  <si>
    <t>1 PERMISO C/GOCE</t>
  </si>
  <si>
    <t>1 FALTA POR RETARDOS ACUMULADOS</t>
  </si>
  <si>
    <t>3 INCAPACIDAD</t>
  </si>
  <si>
    <t>PRÉSTAMO 7/9</t>
  </si>
  <si>
    <t>10 INCAPACIDAD</t>
  </si>
  <si>
    <t>PRÉSTAMO 5/7</t>
  </si>
  <si>
    <t xml:space="preserve">PRÉSTAMO 5/7
I PERMISO C/GOCE
</t>
  </si>
  <si>
    <t>INCAPACIDAD 52/90</t>
  </si>
  <si>
    <t>ALTA 16/11-2022</t>
  </si>
  <si>
    <t>PERMIISO C/GOCE</t>
  </si>
  <si>
    <t>15 INCAPACIDAD</t>
  </si>
  <si>
    <t>PERMISO C/GOCE</t>
  </si>
  <si>
    <t>PRÉSTAMO 10/13
PRÉSTAMO 8/11</t>
  </si>
  <si>
    <t>SISTEMA PARA EL DESARROLLO INTEGRAL DE LA FAMILIA DEL</t>
  </si>
  <si>
    <t>MUNICIPIO DE OCOTLÁN JALISCO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</si>
</sst>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7" fillId="0" borderId="0" xfId="0" applyNumberFormat="1" applyFont="1"/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164" fontId="1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 applyAlignment="1">
      <alignment wrapText="1"/>
    </xf>
    <xf numFmtId="49" fontId="7" fillId="0" borderId="2" xfId="0" applyNumberFormat="1" applyFont="1" applyBorder="1"/>
    <xf numFmtId="49" fontId="1" fillId="0" borderId="2" xfId="0" applyNumberFormat="1" applyFont="1" applyBorder="1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 wrapText="1"/>
    </xf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0" xfId="0" applyNumberFormat="1" applyFont="1" applyFill="1" applyAlignment="1">
      <alignment wrapText="1"/>
    </xf>
    <xf numFmtId="164" fontId="1" fillId="2" borderId="0" xfId="0" applyNumberFormat="1" applyFont="1" applyFill="1"/>
    <xf numFmtId="164" fontId="1" fillId="2" borderId="5" xfId="0" applyNumberFormat="1" applyFont="1" applyFill="1" applyBorder="1"/>
    <xf numFmtId="49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0" xfId="0" applyNumberFormat="1" applyFont="1" applyFill="1" applyAlignment="1">
      <alignment horizontal="right" wrapText="1"/>
    </xf>
    <xf numFmtId="49" fontId="1" fillId="2" borderId="0" xfId="0" applyNumberFormat="1" applyFont="1" applyFill="1"/>
    <xf numFmtId="164" fontId="7" fillId="2" borderId="2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/>
    <xf numFmtId="164" fontId="1" fillId="2" borderId="4" xfId="0" applyNumberFormat="1" applyFont="1" applyFill="1" applyBorder="1" applyAlignment="1">
      <alignment horizontal="right"/>
    </xf>
    <xf numFmtId="164" fontId="7" fillId="2" borderId="4" xfId="0" applyNumberFormat="1" applyFont="1" applyFill="1" applyBorder="1"/>
    <xf numFmtId="0" fontId="0" fillId="2" borderId="2" xfId="0" applyFill="1" applyBorder="1"/>
    <xf numFmtId="164" fontId="7" fillId="2" borderId="0" xfId="0" applyNumberFormat="1" applyFont="1" applyFill="1" applyBorder="1"/>
    <xf numFmtId="164" fontId="1" fillId="2" borderId="0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colors>
    <mruColors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800101</xdr:colOff>
      <xdr:row>0</xdr:row>
      <xdr:rowOff>9525</xdr:rowOff>
    </xdr:from>
    <xdr:to>
      <xdr:col>2</xdr:col>
      <xdr:colOff>314326</xdr:colOff>
      <xdr:row>6</xdr:row>
      <xdr:rowOff>80539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1" y="9525"/>
          <a:ext cx="2381250" cy="1337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6"/>
  <sheetViews>
    <sheetView tabSelected="1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G144" sqref="G144"/>
    </sheetView>
  </sheetViews>
  <sheetFormatPr baseColWidth="10" defaultRowHeight="11.25"/>
  <cols>
    <col min="1" max="1" width="12.28515625" style="2" customWidth="1"/>
    <col min="2" max="2" width="30.7109375" style="1" customWidth="1"/>
    <col min="3" max="14" width="15.7109375" style="1" customWidth="1"/>
    <col min="15" max="15" width="15" style="25" customWidth="1"/>
    <col min="16" max="16384" width="11.42578125" style="1"/>
  </cols>
  <sheetData>
    <row r="1" spans="1:15" ht="18" customHeight="1">
      <c r="A1" s="6"/>
      <c r="B1" s="39" t="s">
        <v>204</v>
      </c>
      <c r="C1" s="39"/>
      <c r="D1" s="40"/>
    </row>
    <row r="2" spans="1:15" ht="24.95" customHeight="1">
      <c r="A2" s="7"/>
      <c r="B2" s="42" t="s">
        <v>225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15.75" customHeight="1">
      <c r="B3" s="43" t="s">
        <v>226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15">
      <c r="B4" s="38"/>
      <c r="C4" s="38"/>
      <c r="D4" s="41"/>
    </row>
    <row r="5" spans="1:15" ht="15" customHeight="1"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>
      <c r="B6" s="4"/>
      <c r="C6" s="4"/>
    </row>
    <row r="8" spans="1:15" s="3" customFormat="1" ht="34.5" thickBot="1">
      <c r="A8" s="36" t="s">
        <v>1</v>
      </c>
      <c r="B8" s="37" t="s">
        <v>2</v>
      </c>
      <c r="C8" s="37" t="s">
        <v>205</v>
      </c>
      <c r="D8" s="37" t="s">
        <v>3</v>
      </c>
      <c r="E8" s="37" t="s">
        <v>4</v>
      </c>
      <c r="F8" s="37" t="s">
        <v>5</v>
      </c>
      <c r="G8" s="37" t="s">
        <v>6</v>
      </c>
      <c r="H8" s="37" t="s">
        <v>7</v>
      </c>
      <c r="I8" s="37" t="s">
        <v>8</v>
      </c>
      <c r="J8" s="37" t="s">
        <v>9</v>
      </c>
      <c r="K8" s="37" t="s">
        <v>10</v>
      </c>
      <c r="L8" s="37" t="s">
        <v>11</v>
      </c>
      <c r="M8" s="37" t="s">
        <v>12</v>
      </c>
      <c r="N8" s="37" t="s">
        <v>13</v>
      </c>
      <c r="O8" s="28"/>
    </row>
    <row r="9" spans="1:15" ht="12" thickTop="1"/>
    <row r="11" spans="1:15">
      <c r="A11" s="9"/>
    </row>
    <row r="13" spans="1:15">
      <c r="A13" s="26" t="s">
        <v>14</v>
      </c>
      <c r="B13" s="24"/>
    </row>
    <row r="14" spans="1:15">
      <c r="A14" s="27" t="s">
        <v>15</v>
      </c>
      <c r="B14" s="24" t="s">
        <v>16</v>
      </c>
      <c r="C14" s="32">
        <v>4768.5</v>
      </c>
      <c r="D14" s="24">
        <v>4768.5</v>
      </c>
      <c r="E14" s="24">
        <v>4768.5</v>
      </c>
      <c r="F14" s="24">
        <v>0</v>
      </c>
      <c r="G14" s="24">
        <v>0</v>
      </c>
      <c r="H14" s="24">
        <v>384.88</v>
      </c>
      <c r="I14" s="24">
        <v>384.88</v>
      </c>
      <c r="J14" s="24">
        <v>0</v>
      </c>
      <c r="K14" s="24">
        <v>0</v>
      </c>
      <c r="L14" s="24">
        <v>0.02</v>
      </c>
      <c r="M14" s="24">
        <v>384.9</v>
      </c>
      <c r="N14" s="24">
        <v>4383.6000000000004</v>
      </c>
    </row>
    <row r="15" spans="1:15">
      <c r="A15" s="27" t="s">
        <v>17</v>
      </c>
      <c r="B15" s="24" t="s">
        <v>18</v>
      </c>
      <c r="C15" s="15">
        <v>5420.55</v>
      </c>
      <c r="D15" s="24">
        <v>5420.55</v>
      </c>
      <c r="E15" s="24">
        <v>5420.55</v>
      </c>
      <c r="F15" s="24">
        <v>0</v>
      </c>
      <c r="G15" s="24">
        <v>0</v>
      </c>
      <c r="H15" s="24">
        <v>489.21</v>
      </c>
      <c r="I15" s="24">
        <v>489.21</v>
      </c>
      <c r="J15" s="24">
        <v>0</v>
      </c>
      <c r="K15" s="24">
        <v>0</v>
      </c>
      <c r="L15" s="24">
        <v>-0.06</v>
      </c>
      <c r="M15" s="24">
        <v>489.15</v>
      </c>
      <c r="N15" s="24">
        <v>4931.3999999999996</v>
      </c>
    </row>
    <row r="16" spans="1:15" s="5" customFormat="1">
      <c r="A16" s="11" t="s">
        <v>19</v>
      </c>
      <c r="C16" s="16" t="s">
        <v>20</v>
      </c>
      <c r="D16" s="22" t="s">
        <v>20</v>
      </c>
      <c r="E16" s="22" t="s">
        <v>20</v>
      </c>
      <c r="F16" s="22" t="s">
        <v>20</v>
      </c>
      <c r="G16" s="22" t="s">
        <v>20</v>
      </c>
      <c r="H16" s="22" t="s">
        <v>20</v>
      </c>
      <c r="I16" s="22" t="s">
        <v>20</v>
      </c>
      <c r="J16" s="22" t="s">
        <v>20</v>
      </c>
      <c r="K16" s="22" t="s">
        <v>20</v>
      </c>
      <c r="L16" s="22" t="s">
        <v>20</v>
      </c>
      <c r="M16" s="22" t="s">
        <v>20</v>
      </c>
      <c r="N16" s="22" t="s">
        <v>20</v>
      </c>
      <c r="O16" s="29"/>
    </row>
    <row r="17" spans="1:15">
      <c r="C17" s="17">
        <f>SUM(C14:C16)</f>
        <v>10189.049999999999</v>
      </c>
      <c r="D17" s="23">
        <f t="shared" ref="D17:N17" si="0">SUM(D14:D16)</f>
        <v>10189.049999999999</v>
      </c>
      <c r="E17" s="23">
        <f t="shared" si="0"/>
        <v>10189.049999999999</v>
      </c>
      <c r="F17" s="23">
        <f t="shared" si="0"/>
        <v>0</v>
      </c>
      <c r="G17" s="23">
        <f t="shared" si="0"/>
        <v>0</v>
      </c>
      <c r="H17" s="23">
        <f t="shared" si="0"/>
        <v>874.08999999999992</v>
      </c>
      <c r="I17" s="23">
        <f t="shared" si="0"/>
        <v>874.08999999999992</v>
      </c>
      <c r="J17" s="23">
        <f t="shared" si="0"/>
        <v>0</v>
      </c>
      <c r="K17" s="23">
        <f t="shared" si="0"/>
        <v>0</v>
      </c>
      <c r="L17" s="23">
        <f t="shared" si="0"/>
        <v>-3.9999999999999994E-2</v>
      </c>
      <c r="M17" s="23">
        <f t="shared" si="0"/>
        <v>874.05</v>
      </c>
      <c r="N17" s="23">
        <f t="shared" si="0"/>
        <v>9315</v>
      </c>
    </row>
    <row r="18" spans="1:15">
      <c r="C18" s="14"/>
    </row>
    <row r="19" spans="1:15" ht="15">
      <c r="A19" s="26" t="s">
        <v>21</v>
      </c>
      <c r="B19" s="24"/>
      <c r="C19" s="13"/>
    </row>
    <row r="20" spans="1:15">
      <c r="A20" s="27" t="s">
        <v>22</v>
      </c>
      <c r="B20" s="24" t="s">
        <v>23</v>
      </c>
      <c r="C20" s="32">
        <v>5420.55</v>
      </c>
      <c r="D20" s="24">
        <v>5420.55</v>
      </c>
      <c r="E20" s="24">
        <v>5420.55</v>
      </c>
      <c r="F20" s="24">
        <v>0</v>
      </c>
      <c r="G20" s="24">
        <v>0</v>
      </c>
      <c r="H20" s="24">
        <v>489.21</v>
      </c>
      <c r="I20" s="24">
        <v>489.21</v>
      </c>
      <c r="J20" s="24">
        <v>0</v>
      </c>
      <c r="K20" s="24">
        <v>0</v>
      </c>
      <c r="L20" s="24">
        <v>-0.06</v>
      </c>
      <c r="M20" s="24">
        <v>489.15</v>
      </c>
      <c r="N20" s="24">
        <v>4931.3999999999996</v>
      </c>
    </row>
    <row r="21" spans="1:15" s="34" customFormat="1">
      <c r="A21" s="30" t="s">
        <v>24</v>
      </c>
      <c r="B21" s="31" t="s">
        <v>25</v>
      </c>
      <c r="C21" s="32">
        <v>4500</v>
      </c>
      <c r="D21" s="31">
        <v>4500</v>
      </c>
      <c r="E21" s="31">
        <v>4500</v>
      </c>
      <c r="F21" s="31">
        <v>0</v>
      </c>
      <c r="G21" s="31">
        <v>0</v>
      </c>
      <c r="H21" s="31">
        <v>354.46</v>
      </c>
      <c r="I21" s="31">
        <v>354.46</v>
      </c>
      <c r="J21" s="31">
        <v>2000</v>
      </c>
      <c r="K21" s="31">
        <v>0</v>
      </c>
      <c r="L21" s="31">
        <v>0.14000000000000001</v>
      </c>
      <c r="M21" s="31">
        <v>2354.6</v>
      </c>
      <c r="N21" s="31">
        <v>2145.4</v>
      </c>
      <c r="O21" s="33" t="s">
        <v>206</v>
      </c>
    </row>
    <row r="22" spans="1:15" s="34" customFormat="1">
      <c r="A22" s="30" t="s">
        <v>26</v>
      </c>
      <c r="B22" s="31" t="s">
        <v>27</v>
      </c>
      <c r="C22" s="32">
        <v>3600</v>
      </c>
      <c r="D22" s="31">
        <v>3600</v>
      </c>
      <c r="E22" s="31">
        <v>3600</v>
      </c>
      <c r="F22" s="31">
        <v>-107.37</v>
      </c>
      <c r="G22" s="31">
        <v>0</v>
      </c>
      <c r="H22" s="31">
        <v>256.54000000000002</v>
      </c>
      <c r="I22" s="31">
        <v>149.16999999999999</v>
      </c>
      <c r="J22" s="31">
        <v>0</v>
      </c>
      <c r="K22" s="31">
        <v>0</v>
      </c>
      <c r="L22" s="31">
        <v>0.03</v>
      </c>
      <c r="M22" s="31">
        <v>149.19999999999999</v>
      </c>
      <c r="N22" s="31">
        <v>3450.8</v>
      </c>
      <c r="O22" s="33"/>
    </row>
    <row r="23" spans="1:15" s="45" customFormat="1">
      <c r="A23" s="44" t="s">
        <v>19</v>
      </c>
      <c r="C23" s="46" t="s">
        <v>20</v>
      </c>
      <c r="D23" s="46" t="s">
        <v>20</v>
      </c>
      <c r="E23" s="46" t="s">
        <v>20</v>
      </c>
      <c r="F23" s="46" t="s">
        <v>20</v>
      </c>
      <c r="G23" s="46" t="s">
        <v>20</v>
      </c>
      <c r="H23" s="46" t="s">
        <v>20</v>
      </c>
      <c r="I23" s="46" t="s">
        <v>20</v>
      </c>
      <c r="J23" s="46" t="s">
        <v>20</v>
      </c>
      <c r="K23" s="46" t="s">
        <v>20</v>
      </c>
      <c r="L23" s="46" t="s">
        <v>20</v>
      </c>
      <c r="M23" s="46" t="s">
        <v>20</v>
      </c>
      <c r="N23" s="46" t="s">
        <v>20</v>
      </c>
      <c r="O23" s="47"/>
    </row>
    <row r="24" spans="1:15" s="34" customFormat="1">
      <c r="A24" s="48"/>
      <c r="C24" s="49">
        <f>SUM(C20:C23)</f>
        <v>13520.55</v>
      </c>
      <c r="D24" s="49">
        <f t="shared" ref="D24:N24" si="1">SUM(D20:D23)</f>
        <v>13520.55</v>
      </c>
      <c r="E24" s="49">
        <f t="shared" si="1"/>
        <v>13520.55</v>
      </c>
      <c r="F24" s="49">
        <f t="shared" si="1"/>
        <v>-107.37</v>
      </c>
      <c r="G24" s="49">
        <f t="shared" si="1"/>
        <v>0</v>
      </c>
      <c r="H24" s="49">
        <f t="shared" si="1"/>
        <v>1100.21</v>
      </c>
      <c r="I24" s="49">
        <f t="shared" si="1"/>
        <v>992.83999999999992</v>
      </c>
      <c r="J24" s="49">
        <f t="shared" si="1"/>
        <v>2000</v>
      </c>
      <c r="K24" s="49">
        <f t="shared" si="1"/>
        <v>0</v>
      </c>
      <c r="L24" s="49">
        <f t="shared" si="1"/>
        <v>0.11000000000000001</v>
      </c>
      <c r="M24" s="49">
        <f t="shared" si="1"/>
        <v>2992.95</v>
      </c>
      <c r="N24" s="49">
        <f t="shared" si="1"/>
        <v>10527.599999999999</v>
      </c>
      <c r="O24" s="33"/>
    </row>
    <row r="25" spans="1:15" s="34" customFormat="1">
      <c r="A25" s="48"/>
      <c r="O25" s="33"/>
    </row>
    <row r="26" spans="1:15" s="34" customFormat="1" ht="15">
      <c r="A26" s="50" t="s">
        <v>28</v>
      </c>
      <c r="B26" s="31"/>
      <c r="C26" s="51"/>
      <c r="O26" s="33"/>
    </row>
    <row r="27" spans="1:15" s="34" customFormat="1">
      <c r="A27" s="30" t="s">
        <v>29</v>
      </c>
      <c r="B27" s="31" t="s">
        <v>30</v>
      </c>
      <c r="C27" s="32">
        <v>2593.0500000000002</v>
      </c>
      <c r="D27" s="31">
        <v>2593.0500000000002</v>
      </c>
      <c r="E27" s="31">
        <v>2593.0500000000002</v>
      </c>
      <c r="F27" s="31">
        <v>-160.30000000000001</v>
      </c>
      <c r="G27" s="31">
        <v>-8.59</v>
      </c>
      <c r="H27" s="31">
        <v>151.71</v>
      </c>
      <c r="I27" s="31">
        <v>0</v>
      </c>
      <c r="J27" s="31">
        <v>0</v>
      </c>
      <c r="K27" s="31">
        <v>0</v>
      </c>
      <c r="L27" s="31">
        <v>-0.16</v>
      </c>
      <c r="M27" s="31">
        <v>-8.75</v>
      </c>
      <c r="N27" s="31">
        <v>2601.8000000000002</v>
      </c>
      <c r="O27" s="33"/>
    </row>
    <row r="28" spans="1:15" s="34" customFormat="1">
      <c r="A28" s="30" t="s">
        <v>31</v>
      </c>
      <c r="B28" s="31" t="s">
        <v>32</v>
      </c>
      <c r="C28" s="32">
        <v>2593.0500000000002</v>
      </c>
      <c r="D28" s="31">
        <v>2593.0500000000002</v>
      </c>
      <c r="E28" s="31">
        <v>2593.0500000000002</v>
      </c>
      <c r="F28" s="31">
        <v>-160.30000000000001</v>
      </c>
      <c r="G28" s="31">
        <v>-8.59</v>
      </c>
      <c r="H28" s="31">
        <v>151.71</v>
      </c>
      <c r="I28" s="31">
        <v>0</v>
      </c>
      <c r="J28" s="31">
        <v>0</v>
      </c>
      <c r="K28" s="31">
        <v>0</v>
      </c>
      <c r="L28" s="31">
        <v>0.04</v>
      </c>
      <c r="M28" s="31">
        <v>-8.5500000000000007</v>
      </c>
      <c r="N28" s="31">
        <v>2601.6</v>
      </c>
      <c r="O28" s="33"/>
    </row>
    <row r="29" spans="1:15" s="34" customFormat="1">
      <c r="A29" s="30" t="s">
        <v>33</v>
      </c>
      <c r="B29" s="31" t="s">
        <v>34</v>
      </c>
      <c r="C29" s="32">
        <v>2903.4</v>
      </c>
      <c r="D29" s="31">
        <v>2903.4</v>
      </c>
      <c r="E29" s="31">
        <v>2903.4</v>
      </c>
      <c r="F29" s="31">
        <v>-145.38</v>
      </c>
      <c r="G29" s="31">
        <v>0</v>
      </c>
      <c r="H29" s="31">
        <v>180.75</v>
      </c>
      <c r="I29" s="31">
        <v>35.380000000000003</v>
      </c>
      <c r="J29" s="31">
        <v>0</v>
      </c>
      <c r="K29" s="31">
        <v>0</v>
      </c>
      <c r="L29" s="31">
        <v>0.02</v>
      </c>
      <c r="M29" s="31">
        <v>35.4</v>
      </c>
      <c r="N29" s="31">
        <v>2868</v>
      </c>
      <c r="O29" s="33"/>
    </row>
    <row r="30" spans="1:15" s="34" customFormat="1">
      <c r="A30" s="30" t="s">
        <v>35</v>
      </c>
      <c r="B30" s="31" t="s">
        <v>36</v>
      </c>
      <c r="C30" s="32">
        <v>2722.65</v>
      </c>
      <c r="D30" s="31">
        <v>2722.65</v>
      </c>
      <c r="E30" s="31">
        <v>2722.65</v>
      </c>
      <c r="F30" s="31">
        <v>-145.38</v>
      </c>
      <c r="G30" s="31">
        <v>0</v>
      </c>
      <c r="H30" s="31">
        <v>161.09</v>
      </c>
      <c r="I30" s="31">
        <v>15.71</v>
      </c>
      <c r="J30" s="31">
        <v>0</v>
      </c>
      <c r="K30" s="31">
        <v>0</v>
      </c>
      <c r="L30" s="31">
        <v>0.14000000000000001</v>
      </c>
      <c r="M30" s="31">
        <v>15.85</v>
      </c>
      <c r="N30" s="31">
        <v>2706.8</v>
      </c>
      <c r="O30" s="33"/>
    </row>
    <row r="31" spans="1:15" s="34" customFormat="1">
      <c r="A31" s="30" t="s">
        <v>37</v>
      </c>
      <c r="B31" s="31" t="s">
        <v>38</v>
      </c>
      <c r="C31" s="32">
        <v>2593.0500000000002</v>
      </c>
      <c r="D31" s="31">
        <v>2593.0500000000002</v>
      </c>
      <c r="E31" s="31">
        <v>2593.0500000000002</v>
      </c>
      <c r="F31" s="31">
        <v>-160.30000000000001</v>
      </c>
      <c r="G31" s="31">
        <v>-8.59</v>
      </c>
      <c r="H31" s="31">
        <v>151.71</v>
      </c>
      <c r="I31" s="31">
        <v>0</v>
      </c>
      <c r="J31" s="31">
        <v>0</v>
      </c>
      <c r="K31" s="31">
        <v>0</v>
      </c>
      <c r="L31" s="31">
        <v>0.04</v>
      </c>
      <c r="M31" s="31">
        <v>-8.5500000000000007</v>
      </c>
      <c r="N31" s="31">
        <v>2601.6</v>
      </c>
      <c r="O31" s="33"/>
    </row>
    <row r="32" spans="1:15" s="34" customFormat="1">
      <c r="A32" s="30" t="s">
        <v>39</v>
      </c>
      <c r="B32" s="31" t="s">
        <v>40</v>
      </c>
      <c r="C32" s="32">
        <v>2593.0500000000002</v>
      </c>
      <c r="D32" s="31">
        <v>2593.0500000000002</v>
      </c>
      <c r="E32" s="31">
        <v>2593.0500000000002</v>
      </c>
      <c r="F32" s="31">
        <v>-160.30000000000001</v>
      </c>
      <c r="G32" s="31">
        <v>-8.59</v>
      </c>
      <c r="H32" s="31">
        <v>151.71</v>
      </c>
      <c r="I32" s="31">
        <v>0</v>
      </c>
      <c r="J32" s="31">
        <v>0</v>
      </c>
      <c r="K32" s="31">
        <v>0</v>
      </c>
      <c r="L32" s="31">
        <v>0.04</v>
      </c>
      <c r="M32" s="31">
        <v>-8.5500000000000007</v>
      </c>
      <c r="N32" s="31">
        <v>2601.6</v>
      </c>
      <c r="O32" s="33"/>
    </row>
    <row r="33" spans="1:15" s="34" customFormat="1" ht="28.5" customHeight="1">
      <c r="A33" s="30" t="s">
        <v>41</v>
      </c>
      <c r="B33" s="31" t="s">
        <v>42</v>
      </c>
      <c r="C33" s="32">
        <v>2593.0500000000002</v>
      </c>
      <c r="D33" s="31">
        <v>2420.1799999999998</v>
      </c>
      <c r="E33" s="31">
        <v>2420.1799999999998</v>
      </c>
      <c r="F33" s="31">
        <v>-160.30000000000001</v>
      </c>
      <c r="G33" s="31">
        <v>-19.649999999999999</v>
      </c>
      <c r="H33" s="31">
        <v>140.63999999999999</v>
      </c>
      <c r="I33" s="31">
        <v>0</v>
      </c>
      <c r="J33" s="31">
        <v>0</v>
      </c>
      <c r="K33" s="31">
        <v>0</v>
      </c>
      <c r="L33" s="31">
        <v>0.03</v>
      </c>
      <c r="M33" s="31">
        <v>-19.62</v>
      </c>
      <c r="N33" s="31">
        <v>2439.8000000000002</v>
      </c>
      <c r="O33" s="33" t="s">
        <v>207</v>
      </c>
    </row>
    <row r="34" spans="1:15" s="34" customFormat="1">
      <c r="A34" s="30" t="s">
        <v>43</v>
      </c>
      <c r="B34" s="31" t="s">
        <v>44</v>
      </c>
      <c r="C34" s="32">
        <v>2722.65</v>
      </c>
      <c r="D34" s="31">
        <v>2722.65</v>
      </c>
      <c r="E34" s="31">
        <v>2722.65</v>
      </c>
      <c r="F34" s="31">
        <v>-145.38</v>
      </c>
      <c r="G34" s="31">
        <v>0</v>
      </c>
      <c r="H34" s="31">
        <v>161.09</v>
      </c>
      <c r="I34" s="31">
        <v>15.71</v>
      </c>
      <c r="J34" s="31">
        <v>0</v>
      </c>
      <c r="K34" s="31">
        <v>0</v>
      </c>
      <c r="L34" s="31">
        <v>-0.06</v>
      </c>
      <c r="M34" s="31">
        <v>15.65</v>
      </c>
      <c r="N34" s="31">
        <v>2707</v>
      </c>
      <c r="O34" s="33"/>
    </row>
    <row r="35" spans="1:15" s="34" customFormat="1">
      <c r="A35" s="30" t="s">
        <v>45</v>
      </c>
      <c r="B35" s="31" t="s">
        <v>46</v>
      </c>
      <c r="C35" s="32">
        <v>2593.0500000000002</v>
      </c>
      <c r="D35" s="31">
        <v>2593.0500000000002</v>
      </c>
      <c r="E35" s="31">
        <v>2593.0500000000002</v>
      </c>
      <c r="F35" s="31">
        <v>-160.30000000000001</v>
      </c>
      <c r="G35" s="31">
        <v>-8.59</v>
      </c>
      <c r="H35" s="31">
        <v>151.71</v>
      </c>
      <c r="I35" s="31">
        <v>0</v>
      </c>
      <c r="J35" s="31">
        <v>0</v>
      </c>
      <c r="K35" s="31">
        <v>0</v>
      </c>
      <c r="L35" s="31">
        <v>-0.16</v>
      </c>
      <c r="M35" s="31">
        <v>-8.75</v>
      </c>
      <c r="N35" s="31">
        <v>2601.8000000000002</v>
      </c>
      <c r="O35" s="33"/>
    </row>
    <row r="36" spans="1:15" s="34" customFormat="1">
      <c r="A36" s="30" t="s">
        <v>47</v>
      </c>
      <c r="B36" s="31" t="s">
        <v>48</v>
      </c>
      <c r="C36" s="32">
        <v>5420.55</v>
      </c>
      <c r="D36" s="31">
        <v>5420.55</v>
      </c>
      <c r="E36" s="31">
        <v>5420.55</v>
      </c>
      <c r="F36" s="31">
        <v>0</v>
      </c>
      <c r="G36" s="31">
        <v>0</v>
      </c>
      <c r="H36" s="31">
        <v>489.21</v>
      </c>
      <c r="I36" s="31">
        <v>489.21</v>
      </c>
      <c r="J36" s="31">
        <v>0</v>
      </c>
      <c r="K36" s="31">
        <v>0</v>
      </c>
      <c r="L36" s="31">
        <v>0.14000000000000001</v>
      </c>
      <c r="M36" s="31">
        <v>489.35</v>
      </c>
      <c r="N36" s="31">
        <v>4931.2</v>
      </c>
      <c r="O36" s="33"/>
    </row>
    <row r="37" spans="1:15" s="34" customFormat="1">
      <c r="A37" s="30" t="s">
        <v>49</v>
      </c>
      <c r="B37" s="31" t="s">
        <v>50</v>
      </c>
      <c r="C37" s="32">
        <v>2593.0500000000002</v>
      </c>
      <c r="D37" s="31">
        <v>2593.0500000000002</v>
      </c>
      <c r="E37" s="31">
        <v>2593.0500000000002</v>
      </c>
      <c r="F37" s="31">
        <v>-160.30000000000001</v>
      </c>
      <c r="G37" s="31">
        <v>-8.59</v>
      </c>
      <c r="H37" s="31">
        <v>151.71</v>
      </c>
      <c r="I37" s="31">
        <v>0</v>
      </c>
      <c r="J37" s="31">
        <v>0</v>
      </c>
      <c r="K37" s="31">
        <v>0</v>
      </c>
      <c r="L37" s="31">
        <v>0.04</v>
      </c>
      <c r="M37" s="31">
        <v>-8.5500000000000007</v>
      </c>
      <c r="N37" s="31">
        <v>2601.6</v>
      </c>
      <c r="O37" s="33"/>
    </row>
    <row r="38" spans="1:15" s="34" customFormat="1">
      <c r="A38" s="30" t="s">
        <v>51</v>
      </c>
      <c r="B38" s="31" t="s">
        <v>52</v>
      </c>
      <c r="C38" s="32">
        <v>2593.0500000000002</v>
      </c>
      <c r="D38" s="31">
        <v>2593.0500000000002</v>
      </c>
      <c r="E38" s="31">
        <v>2593.0500000000002</v>
      </c>
      <c r="F38" s="31">
        <v>-160.30000000000001</v>
      </c>
      <c r="G38" s="31">
        <v>-8.59</v>
      </c>
      <c r="H38" s="31">
        <v>151.71</v>
      </c>
      <c r="I38" s="31">
        <v>0</v>
      </c>
      <c r="J38" s="31">
        <v>0</v>
      </c>
      <c r="K38" s="31">
        <v>0</v>
      </c>
      <c r="L38" s="31">
        <v>0.04</v>
      </c>
      <c r="M38" s="31">
        <v>-8.5500000000000007</v>
      </c>
      <c r="N38" s="31">
        <v>2601.6</v>
      </c>
      <c r="O38" s="33"/>
    </row>
    <row r="39" spans="1:15" s="34" customFormat="1">
      <c r="A39" s="30" t="s">
        <v>53</v>
      </c>
      <c r="B39" s="31" t="s">
        <v>54</v>
      </c>
      <c r="C39" s="32">
        <v>2593.0500000000002</v>
      </c>
      <c r="D39" s="31">
        <v>2593.0500000000002</v>
      </c>
      <c r="E39" s="31">
        <v>2593.0500000000002</v>
      </c>
      <c r="F39" s="31">
        <v>-160.30000000000001</v>
      </c>
      <c r="G39" s="31">
        <v>-8.59</v>
      </c>
      <c r="H39" s="31">
        <v>151.71</v>
      </c>
      <c r="I39" s="31">
        <v>0</v>
      </c>
      <c r="J39" s="31">
        <v>0</v>
      </c>
      <c r="K39" s="31">
        <v>0</v>
      </c>
      <c r="L39" s="31">
        <v>0.04</v>
      </c>
      <c r="M39" s="31">
        <v>-8.5500000000000007</v>
      </c>
      <c r="N39" s="31">
        <v>2601.6</v>
      </c>
      <c r="O39" s="33"/>
    </row>
    <row r="40" spans="1:15" s="34" customFormat="1">
      <c r="A40" s="30" t="s">
        <v>55</v>
      </c>
      <c r="B40" s="31" t="s">
        <v>56</v>
      </c>
      <c r="C40" s="32">
        <v>2593.0500000000002</v>
      </c>
      <c r="D40" s="31">
        <v>2593.0500000000002</v>
      </c>
      <c r="E40" s="31">
        <v>2593.0500000000002</v>
      </c>
      <c r="F40" s="31">
        <v>-160.30000000000001</v>
      </c>
      <c r="G40" s="31">
        <v>-8.59</v>
      </c>
      <c r="H40" s="31">
        <v>151.71</v>
      </c>
      <c r="I40" s="31">
        <v>0</v>
      </c>
      <c r="J40" s="31">
        <v>0</v>
      </c>
      <c r="K40" s="31">
        <v>0</v>
      </c>
      <c r="L40" s="31">
        <v>0.04</v>
      </c>
      <c r="M40" s="31">
        <v>-8.5500000000000007</v>
      </c>
      <c r="N40" s="31">
        <v>2601.6</v>
      </c>
      <c r="O40" s="33"/>
    </row>
    <row r="41" spans="1:15" s="34" customFormat="1">
      <c r="A41" s="30" t="s">
        <v>57</v>
      </c>
      <c r="B41" s="31" t="s">
        <v>58</v>
      </c>
      <c r="C41" s="32">
        <v>2593.0500000000002</v>
      </c>
      <c r="D41" s="31">
        <v>2593.0500000000002</v>
      </c>
      <c r="E41" s="31">
        <v>2593.0500000000002</v>
      </c>
      <c r="F41" s="31">
        <v>-160.30000000000001</v>
      </c>
      <c r="G41" s="31">
        <v>-8.59</v>
      </c>
      <c r="H41" s="31">
        <v>151.71</v>
      </c>
      <c r="I41" s="31">
        <v>0</v>
      </c>
      <c r="J41" s="31">
        <v>0</v>
      </c>
      <c r="K41" s="31">
        <v>0</v>
      </c>
      <c r="L41" s="31">
        <v>0.04</v>
      </c>
      <c r="M41" s="31">
        <v>-8.5500000000000007</v>
      </c>
      <c r="N41" s="31">
        <v>2601.6</v>
      </c>
      <c r="O41" s="33"/>
    </row>
    <row r="42" spans="1:15" s="45" customFormat="1">
      <c r="A42" s="44" t="s">
        <v>19</v>
      </c>
      <c r="C42" s="46" t="s">
        <v>20</v>
      </c>
      <c r="D42" s="46" t="s">
        <v>20</v>
      </c>
      <c r="E42" s="46" t="s">
        <v>20</v>
      </c>
      <c r="F42" s="46" t="s">
        <v>20</v>
      </c>
      <c r="G42" s="46" t="s">
        <v>20</v>
      </c>
      <c r="H42" s="46" t="s">
        <v>20</v>
      </c>
      <c r="I42" s="46" t="s">
        <v>20</v>
      </c>
      <c r="J42" s="46" t="s">
        <v>20</v>
      </c>
      <c r="K42" s="46" t="s">
        <v>20</v>
      </c>
      <c r="L42" s="46" t="s">
        <v>20</v>
      </c>
      <c r="M42" s="46" t="s">
        <v>20</v>
      </c>
      <c r="N42" s="46" t="s">
        <v>20</v>
      </c>
      <c r="O42" s="47"/>
    </row>
    <row r="43" spans="1:15" s="34" customFormat="1">
      <c r="A43" s="48"/>
      <c r="C43" s="49">
        <f>SUM(C27:C42)</f>
        <v>42292.80000000001</v>
      </c>
      <c r="D43" s="49">
        <f t="shared" ref="D43:N43" si="2">SUM(D27:D42)</f>
        <v>42119.930000000008</v>
      </c>
      <c r="E43" s="49">
        <f t="shared" si="2"/>
        <v>42119.930000000008</v>
      </c>
      <c r="F43" s="49">
        <f t="shared" si="2"/>
        <v>-2199.4399999999996</v>
      </c>
      <c r="G43" s="49">
        <f t="shared" si="2"/>
        <v>-105.55000000000001</v>
      </c>
      <c r="H43" s="49">
        <f t="shared" si="2"/>
        <v>2649.88</v>
      </c>
      <c r="I43" s="49">
        <f t="shared" si="2"/>
        <v>556.01</v>
      </c>
      <c r="J43" s="49">
        <f t="shared" si="2"/>
        <v>0</v>
      </c>
      <c r="K43" s="49">
        <f t="shared" si="2"/>
        <v>0</v>
      </c>
      <c r="L43" s="49">
        <f t="shared" si="2"/>
        <v>0.27000000000000007</v>
      </c>
      <c r="M43" s="49">
        <f t="shared" si="2"/>
        <v>450.72999999999996</v>
      </c>
      <c r="N43" s="49">
        <f t="shared" si="2"/>
        <v>41669.199999999997</v>
      </c>
      <c r="O43" s="33"/>
    </row>
    <row r="44" spans="1:15" s="34" customFormat="1">
      <c r="A44" s="48"/>
      <c r="O44" s="33"/>
    </row>
    <row r="45" spans="1:15" s="34" customFormat="1" ht="15">
      <c r="A45" s="50" t="s">
        <v>59</v>
      </c>
      <c r="B45" s="31"/>
      <c r="C45" s="51"/>
      <c r="O45" s="33"/>
    </row>
    <row r="46" spans="1:15" s="34" customFormat="1">
      <c r="A46" s="30" t="s">
        <v>60</v>
      </c>
      <c r="B46" s="31" t="s">
        <v>61</v>
      </c>
      <c r="C46" s="32">
        <v>2593.0500000000002</v>
      </c>
      <c r="D46" s="31">
        <v>2593.0500000000002</v>
      </c>
      <c r="E46" s="31">
        <v>2593.0500000000002</v>
      </c>
      <c r="F46" s="31">
        <v>-160.30000000000001</v>
      </c>
      <c r="G46" s="31">
        <v>-8.59</v>
      </c>
      <c r="H46" s="31">
        <v>151.71</v>
      </c>
      <c r="I46" s="31">
        <v>0</v>
      </c>
      <c r="J46" s="31">
        <v>0</v>
      </c>
      <c r="K46" s="31">
        <v>0</v>
      </c>
      <c r="L46" s="31">
        <v>0.04</v>
      </c>
      <c r="M46" s="31">
        <v>-8.5500000000000007</v>
      </c>
      <c r="N46" s="31">
        <v>2601.6</v>
      </c>
      <c r="O46" s="33"/>
    </row>
    <row r="47" spans="1:15" s="34" customFormat="1">
      <c r="A47" s="30" t="s">
        <v>62</v>
      </c>
      <c r="B47" s="31" t="s">
        <v>63</v>
      </c>
      <c r="C47" s="32">
        <v>2593.0500000000002</v>
      </c>
      <c r="D47" s="31">
        <v>2593.0500000000002</v>
      </c>
      <c r="E47" s="31">
        <v>2593.0500000000002</v>
      </c>
      <c r="F47" s="31">
        <v>-160.30000000000001</v>
      </c>
      <c r="G47" s="31">
        <v>-8.59</v>
      </c>
      <c r="H47" s="31">
        <v>151.71</v>
      </c>
      <c r="I47" s="31">
        <v>0</v>
      </c>
      <c r="J47" s="31">
        <v>0</v>
      </c>
      <c r="K47" s="31">
        <v>0</v>
      </c>
      <c r="L47" s="31">
        <v>-0.16</v>
      </c>
      <c r="M47" s="31">
        <v>-8.75</v>
      </c>
      <c r="N47" s="31">
        <v>2601.8000000000002</v>
      </c>
      <c r="O47" s="33"/>
    </row>
    <row r="48" spans="1:15" s="34" customFormat="1">
      <c r="A48" s="30" t="s">
        <v>64</v>
      </c>
      <c r="B48" s="31" t="s">
        <v>65</v>
      </c>
      <c r="C48" s="32">
        <v>3000</v>
      </c>
      <c r="D48" s="31">
        <v>3000</v>
      </c>
      <c r="E48" s="31">
        <v>3000</v>
      </c>
      <c r="F48" s="31">
        <v>-145.38</v>
      </c>
      <c r="G48" s="31">
        <v>0</v>
      </c>
      <c r="H48" s="31">
        <v>191.26</v>
      </c>
      <c r="I48" s="31">
        <v>45.89</v>
      </c>
      <c r="J48" s="31">
        <v>0</v>
      </c>
      <c r="K48" s="31">
        <v>0</v>
      </c>
      <c r="L48" s="31">
        <v>0.11</v>
      </c>
      <c r="M48" s="31">
        <v>46</v>
      </c>
      <c r="N48" s="31">
        <v>2954</v>
      </c>
      <c r="O48" s="33"/>
    </row>
    <row r="49" spans="1:15" s="34" customFormat="1">
      <c r="A49" s="30" t="s">
        <v>66</v>
      </c>
      <c r="B49" s="31" t="s">
        <v>67</v>
      </c>
      <c r="C49" s="32">
        <v>2722.65</v>
      </c>
      <c r="D49" s="31">
        <v>2359.63</v>
      </c>
      <c r="E49" s="31">
        <v>2359.63</v>
      </c>
      <c r="F49" s="31">
        <v>-160.30000000000001</v>
      </c>
      <c r="G49" s="31">
        <v>-23.53</v>
      </c>
      <c r="H49" s="31">
        <v>136.77000000000001</v>
      </c>
      <c r="I49" s="31">
        <v>0</v>
      </c>
      <c r="J49" s="31">
        <v>0</v>
      </c>
      <c r="K49" s="31">
        <v>0</v>
      </c>
      <c r="L49" s="31">
        <v>-0.04</v>
      </c>
      <c r="M49" s="31">
        <v>-23.57</v>
      </c>
      <c r="N49" s="31">
        <v>2383.1999999999998</v>
      </c>
      <c r="O49" s="33" t="s">
        <v>209</v>
      </c>
    </row>
    <row r="50" spans="1:15" s="34" customFormat="1">
      <c r="A50" s="30" t="s">
        <v>68</v>
      </c>
      <c r="B50" s="31" t="s">
        <v>69</v>
      </c>
      <c r="C50" s="32">
        <v>2722.65</v>
      </c>
      <c r="D50" s="31">
        <v>2722.65</v>
      </c>
      <c r="E50" s="31">
        <v>2722.65</v>
      </c>
      <c r="F50" s="31">
        <v>-145.38</v>
      </c>
      <c r="G50" s="31">
        <v>0</v>
      </c>
      <c r="H50" s="31">
        <v>161.09</v>
      </c>
      <c r="I50" s="31">
        <v>15.71</v>
      </c>
      <c r="J50" s="31">
        <v>0</v>
      </c>
      <c r="K50" s="31">
        <v>0</v>
      </c>
      <c r="L50" s="31">
        <v>-0.06</v>
      </c>
      <c r="M50" s="31">
        <v>15.65</v>
      </c>
      <c r="N50" s="31">
        <v>2707</v>
      </c>
      <c r="O50" s="33"/>
    </row>
    <row r="51" spans="1:15" s="34" customFormat="1">
      <c r="A51" s="30" t="s">
        <v>70</v>
      </c>
      <c r="B51" s="31" t="s">
        <v>71</v>
      </c>
      <c r="C51" s="32">
        <v>2722.65</v>
      </c>
      <c r="D51" s="31">
        <v>2722.65</v>
      </c>
      <c r="E51" s="31">
        <v>2722.65</v>
      </c>
      <c r="F51" s="31">
        <v>-145.38</v>
      </c>
      <c r="G51" s="31">
        <v>0</v>
      </c>
      <c r="H51" s="31">
        <v>161.09</v>
      </c>
      <c r="I51" s="31">
        <v>15.71</v>
      </c>
      <c r="J51" s="31">
        <v>0</v>
      </c>
      <c r="K51" s="31">
        <v>0</v>
      </c>
      <c r="L51" s="31">
        <v>-0.06</v>
      </c>
      <c r="M51" s="31">
        <v>15.65</v>
      </c>
      <c r="N51" s="31">
        <v>2707</v>
      </c>
      <c r="O51" s="33"/>
    </row>
    <row r="52" spans="1:15" s="34" customFormat="1">
      <c r="A52" s="30" t="s">
        <v>72</v>
      </c>
      <c r="B52" s="31" t="s">
        <v>73</v>
      </c>
      <c r="C52" s="32">
        <v>2593.0500000000002</v>
      </c>
      <c r="D52" s="31">
        <v>2593.0500000000002</v>
      </c>
      <c r="E52" s="31">
        <v>2593.0500000000002</v>
      </c>
      <c r="F52" s="31">
        <v>-160.30000000000001</v>
      </c>
      <c r="G52" s="31">
        <v>-8.59</v>
      </c>
      <c r="H52" s="31">
        <v>151.71</v>
      </c>
      <c r="I52" s="31">
        <v>0</v>
      </c>
      <c r="J52" s="31">
        <v>0</v>
      </c>
      <c r="K52" s="31">
        <v>0</v>
      </c>
      <c r="L52" s="31">
        <v>-0.16</v>
      </c>
      <c r="M52" s="31">
        <v>-8.75</v>
      </c>
      <c r="N52" s="31">
        <v>2601.8000000000002</v>
      </c>
      <c r="O52" s="33"/>
    </row>
    <row r="53" spans="1:15" s="45" customFormat="1">
      <c r="A53" s="44" t="s">
        <v>19</v>
      </c>
      <c r="C53" s="46" t="s">
        <v>20</v>
      </c>
      <c r="D53" s="46" t="s">
        <v>20</v>
      </c>
      <c r="E53" s="46" t="s">
        <v>20</v>
      </c>
      <c r="F53" s="46" t="s">
        <v>20</v>
      </c>
      <c r="G53" s="46" t="s">
        <v>20</v>
      </c>
      <c r="H53" s="46" t="s">
        <v>20</v>
      </c>
      <c r="I53" s="46" t="s">
        <v>20</v>
      </c>
      <c r="J53" s="46" t="s">
        <v>20</v>
      </c>
      <c r="K53" s="46" t="s">
        <v>20</v>
      </c>
      <c r="L53" s="46" t="s">
        <v>20</v>
      </c>
      <c r="M53" s="46" t="s">
        <v>20</v>
      </c>
      <c r="N53" s="46" t="s">
        <v>20</v>
      </c>
      <c r="O53" s="47"/>
    </row>
    <row r="54" spans="1:15" s="34" customFormat="1">
      <c r="A54" s="48"/>
      <c r="C54" s="49">
        <f>SUM(C46:C53)</f>
        <v>18947.099999999999</v>
      </c>
      <c r="D54" s="49">
        <f t="shared" ref="D54:N54" si="3">SUM(D46:D53)</f>
        <v>18584.079999999998</v>
      </c>
      <c r="E54" s="49">
        <f t="shared" si="3"/>
        <v>18584.079999999998</v>
      </c>
      <c r="F54" s="49">
        <f t="shared" si="3"/>
        <v>-1077.3399999999999</v>
      </c>
      <c r="G54" s="49">
        <f t="shared" si="3"/>
        <v>-49.3</v>
      </c>
      <c r="H54" s="49">
        <f t="shared" si="3"/>
        <v>1105.3400000000001</v>
      </c>
      <c r="I54" s="49">
        <f t="shared" si="3"/>
        <v>77.31</v>
      </c>
      <c r="J54" s="49">
        <f t="shared" si="3"/>
        <v>0</v>
      </c>
      <c r="K54" s="49">
        <f t="shared" si="3"/>
        <v>0</v>
      </c>
      <c r="L54" s="49">
        <f t="shared" si="3"/>
        <v>-0.32999999999999996</v>
      </c>
      <c r="M54" s="49">
        <f t="shared" si="3"/>
        <v>27.68</v>
      </c>
      <c r="N54" s="49">
        <f t="shared" si="3"/>
        <v>18556.399999999998</v>
      </c>
      <c r="O54" s="33"/>
    </row>
    <row r="55" spans="1:15" s="34" customFormat="1">
      <c r="A55" s="48"/>
      <c r="O55" s="33"/>
    </row>
    <row r="56" spans="1:15" s="34" customFormat="1" ht="15">
      <c r="A56" s="50" t="s">
        <v>74</v>
      </c>
      <c r="B56" s="31"/>
      <c r="C56" s="5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3"/>
    </row>
    <row r="57" spans="1:15" s="34" customFormat="1">
      <c r="A57" s="30" t="s">
        <v>75</v>
      </c>
      <c r="B57" s="31" t="s">
        <v>76</v>
      </c>
      <c r="C57" s="35">
        <v>2593.0500000000002</v>
      </c>
      <c r="D57" s="31">
        <v>2593.0500000000002</v>
      </c>
      <c r="E57" s="31">
        <v>2593.0500000000002</v>
      </c>
      <c r="F57" s="31">
        <v>-160.30000000000001</v>
      </c>
      <c r="G57" s="31">
        <v>-8.59</v>
      </c>
      <c r="H57" s="31">
        <v>151.71</v>
      </c>
      <c r="I57" s="31">
        <v>0</v>
      </c>
      <c r="J57" s="31">
        <v>0</v>
      </c>
      <c r="K57" s="31">
        <v>0</v>
      </c>
      <c r="L57" s="31">
        <v>0.04</v>
      </c>
      <c r="M57" s="31">
        <v>-8.5500000000000007</v>
      </c>
      <c r="N57" s="31">
        <v>2601.6</v>
      </c>
      <c r="O57" s="33"/>
    </row>
    <row r="58" spans="1:15" s="34" customFormat="1">
      <c r="A58" s="30" t="s">
        <v>77</v>
      </c>
      <c r="B58" s="31" t="s">
        <v>78</v>
      </c>
      <c r="C58" s="35">
        <v>2593.0500000000002</v>
      </c>
      <c r="D58" s="31">
        <v>2593.0500000000002</v>
      </c>
      <c r="E58" s="31">
        <v>2593.0500000000002</v>
      </c>
      <c r="F58" s="31">
        <v>-160.30000000000001</v>
      </c>
      <c r="G58" s="31">
        <v>-8.59</v>
      </c>
      <c r="H58" s="31">
        <v>151.71</v>
      </c>
      <c r="I58" s="31">
        <v>0</v>
      </c>
      <c r="J58" s="31">
        <v>0</v>
      </c>
      <c r="K58" s="31">
        <v>0</v>
      </c>
      <c r="L58" s="31">
        <v>-0.16</v>
      </c>
      <c r="M58" s="31">
        <v>-8.75</v>
      </c>
      <c r="N58" s="31">
        <v>2601.8000000000002</v>
      </c>
      <c r="O58" s="33"/>
    </row>
    <row r="59" spans="1:15" s="34" customFormat="1">
      <c r="A59" s="30" t="s">
        <v>79</v>
      </c>
      <c r="B59" s="31" t="s">
        <v>80</v>
      </c>
      <c r="C59" s="35">
        <v>4728.1499999999996</v>
      </c>
      <c r="D59" s="31">
        <v>4728.1499999999996</v>
      </c>
      <c r="E59" s="31">
        <v>4728.1499999999996</v>
      </c>
      <c r="F59" s="31">
        <v>0</v>
      </c>
      <c r="G59" s="31">
        <v>0</v>
      </c>
      <c r="H59" s="31">
        <v>379.29</v>
      </c>
      <c r="I59" s="31">
        <v>379.29</v>
      </c>
      <c r="J59" s="31">
        <v>500</v>
      </c>
      <c r="K59" s="31">
        <v>0</v>
      </c>
      <c r="L59" s="31">
        <v>0.06</v>
      </c>
      <c r="M59" s="31">
        <v>879.35</v>
      </c>
      <c r="N59" s="31">
        <v>3848.8</v>
      </c>
      <c r="O59" s="33" t="s">
        <v>208</v>
      </c>
    </row>
    <row r="60" spans="1:15" s="34" customFormat="1">
      <c r="A60" s="30" t="s">
        <v>81</v>
      </c>
      <c r="B60" s="31" t="s">
        <v>82</v>
      </c>
      <c r="C60" s="35">
        <v>2903.4</v>
      </c>
      <c r="D60" s="31">
        <v>2903.4</v>
      </c>
      <c r="E60" s="31">
        <v>2903.4</v>
      </c>
      <c r="F60" s="31">
        <v>-145.38</v>
      </c>
      <c r="G60" s="31">
        <v>0</v>
      </c>
      <c r="H60" s="31">
        <v>180.75</v>
      </c>
      <c r="I60" s="31">
        <v>35.380000000000003</v>
      </c>
      <c r="J60" s="31">
        <v>0</v>
      </c>
      <c r="K60" s="31">
        <v>0</v>
      </c>
      <c r="L60" s="31">
        <v>0.02</v>
      </c>
      <c r="M60" s="31">
        <v>35.4</v>
      </c>
      <c r="N60" s="31">
        <v>2868</v>
      </c>
      <c r="O60" s="33"/>
    </row>
    <row r="61" spans="1:15" s="34" customFormat="1">
      <c r="A61" s="30" t="s">
        <v>83</v>
      </c>
      <c r="B61" s="31" t="s">
        <v>84</v>
      </c>
      <c r="C61" s="35">
        <v>2593.0500000000002</v>
      </c>
      <c r="D61" s="31">
        <v>2593.0500000000002</v>
      </c>
      <c r="E61" s="31">
        <v>2593.0500000000002</v>
      </c>
      <c r="F61" s="31">
        <v>-160.30000000000001</v>
      </c>
      <c r="G61" s="31">
        <v>-8.59</v>
      </c>
      <c r="H61" s="31">
        <v>151.71</v>
      </c>
      <c r="I61" s="31">
        <v>0</v>
      </c>
      <c r="J61" s="31">
        <v>0</v>
      </c>
      <c r="K61" s="31">
        <v>0</v>
      </c>
      <c r="L61" s="31">
        <v>0.04</v>
      </c>
      <c r="M61" s="31">
        <v>-8.5500000000000007</v>
      </c>
      <c r="N61" s="31">
        <v>2601.6</v>
      </c>
      <c r="O61" s="33"/>
    </row>
    <row r="62" spans="1:15" s="34" customFormat="1">
      <c r="A62" s="30" t="s">
        <v>85</v>
      </c>
      <c r="B62" s="31" t="s">
        <v>86</v>
      </c>
      <c r="C62" s="35">
        <v>2593.0500000000002</v>
      </c>
      <c r="D62" s="31">
        <v>2593.0500000000002</v>
      </c>
      <c r="E62" s="31">
        <v>2593.0500000000002</v>
      </c>
      <c r="F62" s="31">
        <v>-160.30000000000001</v>
      </c>
      <c r="G62" s="31">
        <v>-8.59</v>
      </c>
      <c r="H62" s="31">
        <v>151.71</v>
      </c>
      <c r="I62" s="31">
        <v>0</v>
      </c>
      <c r="J62" s="31">
        <v>0</v>
      </c>
      <c r="K62" s="31">
        <v>0</v>
      </c>
      <c r="L62" s="31">
        <v>0.04</v>
      </c>
      <c r="M62" s="31">
        <v>-8.5500000000000007</v>
      </c>
      <c r="N62" s="31">
        <v>2601.6</v>
      </c>
      <c r="O62" s="33"/>
    </row>
    <row r="63" spans="1:15" s="45" customFormat="1">
      <c r="A63" s="44" t="s">
        <v>19</v>
      </c>
      <c r="C63" s="52" t="s">
        <v>20</v>
      </c>
      <c r="D63" s="46" t="s">
        <v>20</v>
      </c>
      <c r="E63" s="46" t="s">
        <v>20</v>
      </c>
      <c r="F63" s="46" t="s">
        <v>20</v>
      </c>
      <c r="G63" s="46" t="s">
        <v>20</v>
      </c>
      <c r="H63" s="46" t="s">
        <v>20</v>
      </c>
      <c r="I63" s="46" t="s">
        <v>20</v>
      </c>
      <c r="J63" s="46" t="s">
        <v>20</v>
      </c>
      <c r="K63" s="46" t="s">
        <v>20</v>
      </c>
      <c r="L63" s="46" t="s">
        <v>20</v>
      </c>
      <c r="M63" s="46" t="s">
        <v>20</v>
      </c>
      <c r="N63" s="46" t="s">
        <v>20</v>
      </c>
      <c r="O63" s="47"/>
    </row>
    <row r="64" spans="1:15" s="34" customFormat="1">
      <c r="A64" s="48"/>
      <c r="C64" s="53">
        <f>SUM(C57:C63)</f>
        <v>18003.75</v>
      </c>
      <c r="D64" s="49">
        <f t="shared" ref="D64:N64" si="4">SUM(D57:D63)</f>
        <v>18003.75</v>
      </c>
      <c r="E64" s="49">
        <f t="shared" si="4"/>
        <v>18003.75</v>
      </c>
      <c r="F64" s="49">
        <f t="shared" si="4"/>
        <v>-786.57999999999993</v>
      </c>
      <c r="G64" s="49">
        <f t="shared" si="4"/>
        <v>-34.36</v>
      </c>
      <c r="H64" s="49">
        <f t="shared" si="4"/>
        <v>1166.8800000000001</v>
      </c>
      <c r="I64" s="49">
        <f t="shared" si="4"/>
        <v>414.67</v>
      </c>
      <c r="J64" s="49">
        <f t="shared" si="4"/>
        <v>500</v>
      </c>
      <c r="K64" s="49">
        <f t="shared" si="4"/>
        <v>0</v>
      </c>
      <c r="L64" s="49">
        <f t="shared" si="4"/>
        <v>4.0000000000000008E-2</v>
      </c>
      <c r="M64" s="49">
        <f t="shared" si="4"/>
        <v>880.35000000000014</v>
      </c>
      <c r="N64" s="49">
        <f t="shared" si="4"/>
        <v>17123.400000000001</v>
      </c>
      <c r="O64" s="33"/>
    </row>
    <row r="65" spans="1:15" s="34" customFormat="1">
      <c r="A65" s="48"/>
      <c r="O65" s="33"/>
    </row>
    <row r="66" spans="1:15" s="34" customFormat="1" ht="15">
      <c r="A66" s="50" t="s">
        <v>87</v>
      </c>
      <c r="B66" s="31"/>
      <c r="C66" s="54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3"/>
    </row>
    <row r="67" spans="1:15" s="34" customFormat="1">
      <c r="A67" s="30" t="s">
        <v>88</v>
      </c>
      <c r="B67" s="31" t="s">
        <v>89</v>
      </c>
      <c r="C67" s="31">
        <v>2593.0500000000002</v>
      </c>
      <c r="D67" s="31">
        <v>2593.0500000000002</v>
      </c>
      <c r="E67" s="31">
        <v>2593.0500000000002</v>
      </c>
      <c r="F67" s="31">
        <v>-160.30000000000001</v>
      </c>
      <c r="G67" s="31">
        <v>-8.59</v>
      </c>
      <c r="H67" s="31">
        <v>151.71</v>
      </c>
      <c r="I67" s="31">
        <v>0</v>
      </c>
      <c r="J67" s="31">
        <v>0</v>
      </c>
      <c r="K67" s="31">
        <v>0</v>
      </c>
      <c r="L67" s="31">
        <v>0.04</v>
      </c>
      <c r="M67" s="31">
        <v>-8.5500000000000007</v>
      </c>
      <c r="N67" s="31">
        <v>2601.6</v>
      </c>
      <c r="O67" s="33"/>
    </row>
    <row r="68" spans="1:15" s="34" customFormat="1">
      <c r="A68" s="30" t="s">
        <v>90</v>
      </c>
      <c r="B68" s="31" t="s">
        <v>91</v>
      </c>
      <c r="C68" s="31">
        <v>2903.4</v>
      </c>
      <c r="D68" s="31">
        <v>2903.4</v>
      </c>
      <c r="E68" s="31">
        <v>2903.4</v>
      </c>
      <c r="F68" s="31">
        <v>-145.38</v>
      </c>
      <c r="G68" s="31">
        <v>0</v>
      </c>
      <c r="H68" s="31">
        <v>180.75</v>
      </c>
      <c r="I68" s="31">
        <v>35.380000000000003</v>
      </c>
      <c r="J68" s="31">
        <v>0</v>
      </c>
      <c r="K68" s="31">
        <v>0</v>
      </c>
      <c r="L68" s="31">
        <v>0.02</v>
      </c>
      <c r="M68" s="31">
        <v>35.4</v>
      </c>
      <c r="N68" s="31">
        <v>2868</v>
      </c>
      <c r="O68" s="33"/>
    </row>
    <row r="69" spans="1:15" s="34" customFormat="1">
      <c r="A69" s="30" t="s">
        <v>92</v>
      </c>
      <c r="B69" s="31" t="s">
        <v>93</v>
      </c>
      <c r="C69" s="31">
        <v>3003</v>
      </c>
      <c r="D69" s="31">
        <v>3003</v>
      </c>
      <c r="E69" s="31">
        <v>3003</v>
      </c>
      <c r="F69" s="31">
        <v>-145.38</v>
      </c>
      <c r="G69" s="31">
        <v>0</v>
      </c>
      <c r="H69" s="31">
        <v>191.59</v>
      </c>
      <c r="I69" s="31">
        <v>46.21</v>
      </c>
      <c r="J69" s="31">
        <v>0</v>
      </c>
      <c r="K69" s="31">
        <v>0</v>
      </c>
      <c r="L69" s="31">
        <v>-0.01</v>
      </c>
      <c r="M69" s="31">
        <v>46.2</v>
      </c>
      <c r="N69" s="31">
        <v>2956.8</v>
      </c>
      <c r="O69" s="33"/>
    </row>
    <row r="70" spans="1:15" s="45" customFormat="1">
      <c r="A70" s="44" t="s">
        <v>19</v>
      </c>
      <c r="C70" s="46" t="s">
        <v>20</v>
      </c>
      <c r="D70" s="46" t="s">
        <v>20</v>
      </c>
      <c r="E70" s="46" t="s">
        <v>20</v>
      </c>
      <c r="F70" s="46" t="s">
        <v>20</v>
      </c>
      <c r="G70" s="46" t="s">
        <v>20</v>
      </c>
      <c r="H70" s="46" t="s">
        <v>20</v>
      </c>
      <c r="I70" s="46" t="s">
        <v>20</v>
      </c>
      <c r="J70" s="46" t="s">
        <v>20</v>
      </c>
      <c r="K70" s="46" t="s">
        <v>20</v>
      </c>
      <c r="L70" s="46" t="s">
        <v>20</v>
      </c>
      <c r="M70" s="46" t="s">
        <v>20</v>
      </c>
      <c r="N70" s="46" t="s">
        <v>20</v>
      </c>
      <c r="O70" s="47"/>
    </row>
    <row r="71" spans="1:15" s="34" customFormat="1">
      <c r="A71" s="48"/>
      <c r="C71" s="49">
        <f>SUM(C67:C70)</f>
        <v>8499.4500000000007</v>
      </c>
      <c r="D71" s="49">
        <f t="shared" ref="D71:N71" si="5">SUM(D67:D70)</f>
        <v>8499.4500000000007</v>
      </c>
      <c r="E71" s="49">
        <f t="shared" si="5"/>
        <v>8499.4500000000007</v>
      </c>
      <c r="F71" s="49">
        <f t="shared" si="5"/>
        <v>-451.06</v>
      </c>
      <c r="G71" s="49">
        <f t="shared" si="5"/>
        <v>-8.59</v>
      </c>
      <c r="H71" s="49">
        <f t="shared" si="5"/>
        <v>524.05000000000007</v>
      </c>
      <c r="I71" s="49">
        <f t="shared" si="5"/>
        <v>81.59</v>
      </c>
      <c r="J71" s="49">
        <f t="shared" si="5"/>
        <v>0</v>
      </c>
      <c r="K71" s="49">
        <f t="shared" si="5"/>
        <v>0</v>
      </c>
      <c r="L71" s="49">
        <f t="shared" si="5"/>
        <v>4.9999999999999996E-2</v>
      </c>
      <c r="M71" s="49">
        <f t="shared" si="5"/>
        <v>73.05</v>
      </c>
      <c r="N71" s="49">
        <f t="shared" si="5"/>
        <v>8426.4000000000015</v>
      </c>
      <c r="O71" s="33"/>
    </row>
    <row r="72" spans="1:15" s="34" customFormat="1">
      <c r="A72" s="48"/>
      <c r="O72" s="33"/>
    </row>
    <row r="73" spans="1:15" s="34" customFormat="1" ht="15">
      <c r="A73" s="50" t="s">
        <v>94</v>
      </c>
      <c r="B73" s="31"/>
      <c r="C73" s="51"/>
      <c r="O73" s="33"/>
    </row>
    <row r="74" spans="1:15" s="34" customFormat="1">
      <c r="A74" s="30" t="s">
        <v>95</v>
      </c>
      <c r="B74" s="31" t="s">
        <v>96</v>
      </c>
      <c r="C74" s="32">
        <v>2800.05</v>
      </c>
      <c r="D74" s="31">
        <v>2800.05</v>
      </c>
      <c r="E74" s="31">
        <v>2800.05</v>
      </c>
      <c r="F74" s="31">
        <v>-145.38</v>
      </c>
      <c r="G74" s="31">
        <v>0</v>
      </c>
      <c r="H74" s="31">
        <v>169.51</v>
      </c>
      <c r="I74" s="31">
        <v>24.13</v>
      </c>
      <c r="J74" s="31">
        <v>0</v>
      </c>
      <c r="K74" s="31">
        <v>0</v>
      </c>
      <c r="L74" s="31">
        <v>0.12</v>
      </c>
      <c r="M74" s="31">
        <v>24.25</v>
      </c>
      <c r="N74" s="31">
        <v>2775.8</v>
      </c>
      <c r="O74" s="33" t="s">
        <v>210</v>
      </c>
    </row>
    <row r="75" spans="1:15" s="34" customFormat="1">
      <c r="A75" s="30" t="s">
        <v>97</v>
      </c>
      <c r="B75" s="31" t="s">
        <v>98</v>
      </c>
      <c r="C75" s="32">
        <v>2593.0500000000002</v>
      </c>
      <c r="D75" s="31">
        <v>2593.0500000000002</v>
      </c>
      <c r="E75" s="31">
        <v>2593.0500000000002</v>
      </c>
      <c r="F75" s="31">
        <v>-160.30000000000001</v>
      </c>
      <c r="G75" s="31">
        <v>-8.59</v>
      </c>
      <c r="H75" s="31">
        <v>151.71</v>
      </c>
      <c r="I75" s="31">
        <v>0</v>
      </c>
      <c r="J75" s="31">
        <v>0</v>
      </c>
      <c r="K75" s="31">
        <v>0</v>
      </c>
      <c r="L75" s="31">
        <v>0.04</v>
      </c>
      <c r="M75" s="31">
        <v>-8.5500000000000007</v>
      </c>
      <c r="N75" s="31">
        <v>2601.6</v>
      </c>
      <c r="O75" s="33"/>
    </row>
    <row r="76" spans="1:15" s="34" customFormat="1" ht="22.5">
      <c r="A76" s="30" t="s">
        <v>99</v>
      </c>
      <c r="B76" s="31" t="s">
        <v>100</v>
      </c>
      <c r="C76" s="32">
        <v>2593.0500000000002</v>
      </c>
      <c r="D76" s="31">
        <v>2420.1799999999998</v>
      </c>
      <c r="E76" s="31">
        <v>2420.1799999999998</v>
      </c>
      <c r="F76" s="31">
        <v>-160.30000000000001</v>
      </c>
      <c r="G76" s="31">
        <v>-19.649999999999999</v>
      </c>
      <c r="H76" s="31">
        <v>140.63999999999999</v>
      </c>
      <c r="I76" s="31">
        <v>0</v>
      </c>
      <c r="J76" s="31">
        <v>0</v>
      </c>
      <c r="K76" s="31">
        <v>0</v>
      </c>
      <c r="L76" s="31">
        <v>0.03</v>
      </c>
      <c r="M76" s="31">
        <v>-19.62</v>
      </c>
      <c r="N76" s="31">
        <v>2439.8000000000002</v>
      </c>
      <c r="O76" s="33" t="s">
        <v>211</v>
      </c>
    </row>
    <row r="77" spans="1:15" s="34" customFormat="1">
      <c r="A77" s="30" t="s">
        <v>101</v>
      </c>
      <c r="B77" s="31" t="s">
        <v>102</v>
      </c>
      <c r="C77" s="32">
        <v>2593.0500000000002</v>
      </c>
      <c r="D77" s="31">
        <v>2593.0500000000002</v>
      </c>
      <c r="E77" s="31">
        <v>2593.0500000000002</v>
      </c>
      <c r="F77" s="31">
        <v>-160.30000000000001</v>
      </c>
      <c r="G77" s="31">
        <v>-8.59</v>
      </c>
      <c r="H77" s="31">
        <v>151.71</v>
      </c>
      <c r="I77" s="31">
        <v>0</v>
      </c>
      <c r="J77" s="31">
        <v>0</v>
      </c>
      <c r="K77" s="31">
        <v>0</v>
      </c>
      <c r="L77" s="31">
        <v>-0.16</v>
      </c>
      <c r="M77" s="31">
        <v>-8.75</v>
      </c>
      <c r="N77" s="31">
        <v>2601.8000000000002</v>
      </c>
      <c r="O77" s="33"/>
    </row>
    <row r="78" spans="1:15" s="34" customFormat="1">
      <c r="A78" s="30" t="s">
        <v>103</v>
      </c>
      <c r="B78" s="31" t="s">
        <v>104</v>
      </c>
      <c r="C78" s="32">
        <v>2593.0500000000002</v>
      </c>
      <c r="D78" s="31">
        <v>2593.0500000000002</v>
      </c>
      <c r="E78" s="31">
        <v>2593.0500000000002</v>
      </c>
      <c r="F78" s="31">
        <v>-160.30000000000001</v>
      </c>
      <c r="G78" s="31">
        <v>-8.59</v>
      </c>
      <c r="H78" s="31">
        <v>151.71</v>
      </c>
      <c r="I78" s="31">
        <v>0</v>
      </c>
      <c r="J78" s="31">
        <v>0</v>
      </c>
      <c r="K78" s="31">
        <v>0</v>
      </c>
      <c r="L78" s="31">
        <v>0.04</v>
      </c>
      <c r="M78" s="31">
        <v>-8.5500000000000007</v>
      </c>
      <c r="N78" s="31">
        <v>2601.6</v>
      </c>
      <c r="O78" s="33"/>
    </row>
    <row r="79" spans="1:15" s="45" customFormat="1">
      <c r="A79" s="44" t="s">
        <v>19</v>
      </c>
      <c r="C79" s="46" t="s">
        <v>20</v>
      </c>
      <c r="D79" s="46" t="s">
        <v>20</v>
      </c>
      <c r="E79" s="46" t="s">
        <v>20</v>
      </c>
      <c r="F79" s="46" t="s">
        <v>20</v>
      </c>
      <c r="G79" s="46" t="s">
        <v>20</v>
      </c>
      <c r="H79" s="46" t="s">
        <v>20</v>
      </c>
      <c r="I79" s="46" t="s">
        <v>20</v>
      </c>
      <c r="J79" s="46" t="s">
        <v>20</v>
      </c>
      <c r="K79" s="46" t="s">
        <v>20</v>
      </c>
      <c r="L79" s="46" t="s">
        <v>20</v>
      </c>
      <c r="M79" s="46" t="s">
        <v>20</v>
      </c>
      <c r="N79" s="46" t="s">
        <v>20</v>
      </c>
      <c r="O79" s="47"/>
    </row>
    <row r="80" spans="1:15" s="34" customFormat="1">
      <c r="A80" s="48"/>
      <c r="C80" s="49">
        <f>SUM(C74:C79)</f>
        <v>13172.25</v>
      </c>
      <c r="D80" s="49">
        <f t="shared" ref="D80:N80" si="6">SUM(D74:D79)</f>
        <v>12999.380000000001</v>
      </c>
      <c r="E80" s="49">
        <f t="shared" si="6"/>
        <v>12999.380000000001</v>
      </c>
      <c r="F80" s="49">
        <f t="shared" si="6"/>
        <v>-786.57999999999993</v>
      </c>
      <c r="G80" s="49">
        <f t="shared" si="6"/>
        <v>-45.42</v>
      </c>
      <c r="H80" s="49">
        <f t="shared" si="6"/>
        <v>765.28000000000009</v>
      </c>
      <c r="I80" s="49">
        <f t="shared" si="6"/>
        <v>24.13</v>
      </c>
      <c r="J80" s="49">
        <f t="shared" si="6"/>
        <v>0</v>
      </c>
      <c r="K80" s="49">
        <f t="shared" si="6"/>
        <v>0</v>
      </c>
      <c r="L80" s="49">
        <f t="shared" si="6"/>
        <v>7.0000000000000007E-2</v>
      </c>
      <c r="M80" s="49">
        <f t="shared" si="6"/>
        <v>-21.220000000000002</v>
      </c>
      <c r="N80" s="49">
        <f t="shared" si="6"/>
        <v>13020.6</v>
      </c>
      <c r="O80" s="33"/>
    </row>
    <row r="81" spans="1:15" s="34" customFormat="1">
      <c r="A81" s="48"/>
      <c r="O81" s="33"/>
    </row>
    <row r="82" spans="1:15" s="34" customFormat="1" ht="15">
      <c r="A82" s="50" t="s">
        <v>105</v>
      </c>
      <c r="B82" s="31"/>
      <c r="C82" s="51"/>
      <c r="O82" s="33"/>
    </row>
    <row r="83" spans="1:15" s="34" customFormat="1">
      <c r="A83" s="30" t="s">
        <v>106</v>
      </c>
      <c r="B83" s="31" t="s">
        <v>107</v>
      </c>
      <c r="C83" s="32">
        <v>2593.0500000000002</v>
      </c>
      <c r="D83" s="31">
        <v>2593.0500000000002</v>
      </c>
      <c r="E83" s="31">
        <v>2593.0500000000002</v>
      </c>
      <c r="F83" s="31">
        <v>-160.30000000000001</v>
      </c>
      <c r="G83" s="31">
        <v>-8.59</v>
      </c>
      <c r="H83" s="31">
        <v>151.71</v>
      </c>
      <c r="I83" s="31">
        <v>0</v>
      </c>
      <c r="J83" s="31">
        <v>0</v>
      </c>
      <c r="K83" s="31">
        <v>0</v>
      </c>
      <c r="L83" s="31">
        <v>-0.16</v>
      </c>
      <c r="M83" s="31">
        <v>-8.75</v>
      </c>
      <c r="N83" s="31">
        <v>2601.8000000000002</v>
      </c>
      <c r="O83" s="33"/>
    </row>
    <row r="84" spans="1:15" s="34" customFormat="1">
      <c r="A84" s="30" t="s">
        <v>108</v>
      </c>
      <c r="B84" s="31" t="s">
        <v>109</v>
      </c>
      <c r="C84" s="32">
        <v>2593.0500000000002</v>
      </c>
      <c r="D84" s="31">
        <v>2593.0500000000002</v>
      </c>
      <c r="E84" s="31">
        <v>2593.0500000000002</v>
      </c>
      <c r="F84" s="31">
        <v>-160.30000000000001</v>
      </c>
      <c r="G84" s="31">
        <v>-8.59</v>
      </c>
      <c r="H84" s="31">
        <v>151.71</v>
      </c>
      <c r="I84" s="31">
        <v>0</v>
      </c>
      <c r="J84" s="31">
        <v>0</v>
      </c>
      <c r="K84" s="31">
        <v>0</v>
      </c>
      <c r="L84" s="31">
        <v>0.04</v>
      </c>
      <c r="M84" s="31">
        <v>-8.5500000000000007</v>
      </c>
      <c r="N84" s="31">
        <v>2601.6</v>
      </c>
      <c r="O84" s="33"/>
    </row>
    <row r="85" spans="1:15" s="34" customFormat="1">
      <c r="A85" s="30" t="s">
        <v>110</v>
      </c>
      <c r="B85" s="31" t="s">
        <v>111</v>
      </c>
      <c r="C85" s="32">
        <v>2593.0500000000002</v>
      </c>
      <c r="D85" s="31">
        <v>2593.0500000000002</v>
      </c>
      <c r="E85" s="31">
        <v>2593.0500000000002</v>
      </c>
      <c r="F85" s="31">
        <v>-160.30000000000001</v>
      </c>
      <c r="G85" s="31">
        <v>-8.59</v>
      </c>
      <c r="H85" s="31">
        <v>151.71</v>
      </c>
      <c r="I85" s="31">
        <v>0</v>
      </c>
      <c r="J85" s="31">
        <v>0</v>
      </c>
      <c r="K85" s="31">
        <v>0</v>
      </c>
      <c r="L85" s="31">
        <v>-0.16</v>
      </c>
      <c r="M85" s="31">
        <v>-8.75</v>
      </c>
      <c r="N85" s="31">
        <v>2601.8000000000002</v>
      </c>
      <c r="O85" s="33"/>
    </row>
    <row r="86" spans="1:15" s="45" customFormat="1">
      <c r="A86" s="44" t="s">
        <v>19</v>
      </c>
      <c r="C86" s="46" t="s">
        <v>20</v>
      </c>
      <c r="D86" s="46" t="s">
        <v>20</v>
      </c>
      <c r="E86" s="46" t="s">
        <v>20</v>
      </c>
      <c r="F86" s="46" t="s">
        <v>20</v>
      </c>
      <c r="G86" s="46" t="s">
        <v>20</v>
      </c>
      <c r="H86" s="46" t="s">
        <v>20</v>
      </c>
      <c r="I86" s="46" t="s">
        <v>20</v>
      </c>
      <c r="J86" s="46" t="s">
        <v>20</v>
      </c>
      <c r="K86" s="46" t="s">
        <v>20</v>
      </c>
      <c r="L86" s="46" t="s">
        <v>20</v>
      </c>
      <c r="M86" s="46" t="s">
        <v>20</v>
      </c>
      <c r="N86" s="46" t="s">
        <v>20</v>
      </c>
      <c r="O86" s="47"/>
    </row>
    <row r="87" spans="1:15" s="34" customFormat="1">
      <c r="A87" s="48"/>
      <c r="C87" s="49">
        <f>SUM(C83:C86)</f>
        <v>7779.1500000000005</v>
      </c>
      <c r="D87" s="49">
        <f t="shared" ref="D87:N87" si="7">SUM(D83:D86)</f>
        <v>7779.1500000000005</v>
      </c>
      <c r="E87" s="49">
        <f t="shared" si="7"/>
        <v>7779.1500000000005</v>
      </c>
      <c r="F87" s="49">
        <f t="shared" si="7"/>
        <v>-480.90000000000003</v>
      </c>
      <c r="G87" s="49">
        <f t="shared" si="7"/>
        <v>-25.77</v>
      </c>
      <c r="H87" s="49">
        <f t="shared" si="7"/>
        <v>455.13</v>
      </c>
      <c r="I87" s="49">
        <f t="shared" si="7"/>
        <v>0</v>
      </c>
      <c r="J87" s="49">
        <f t="shared" si="7"/>
        <v>0</v>
      </c>
      <c r="K87" s="49">
        <f t="shared" si="7"/>
        <v>0</v>
      </c>
      <c r="L87" s="49">
        <f t="shared" si="7"/>
        <v>-0.28000000000000003</v>
      </c>
      <c r="M87" s="49">
        <f t="shared" si="7"/>
        <v>-26.05</v>
      </c>
      <c r="N87" s="49">
        <f t="shared" si="7"/>
        <v>7805.2</v>
      </c>
      <c r="O87" s="33"/>
    </row>
    <row r="88" spans="1:15" s="34" customFormat="1">
      <c r="A88" s="48"/>
      <c r="O88" s="33"/>
    </row>
    <row r="89" spans="1:15" s="34" customFormat="1" ht="15">
      <c r="A89" s="50" t="s">
        <v>112</v>
      </c>
      <c r="B89" s="31"/>
      <c r="C89" s="51"/>
      <c r="O89" s="33"/>
    </row>
    <row r="90" spans="1:15" s="34" customFormat="1">
      <c r="A90" s="30" t="s">
        <v>113</v>
      </c>
      <c r="B90" s="31" t="s">
        <v>114</v>
      </c>
      <c r="C90" s="32">
        <v>2593.0500000000002</v>
      </c>
      <c r="D90" s="31">
        <v>4346.3999999999996</v>
      </c>
      <c r="E90" s="31">
        <v>4346.3999999999996</v>
      </c>
      <c r="F90" s="31">
        <v>0</v>
      </c>
      <c r="G90" s="31">
        <v>0</v>
      </c>
      <c r="H90" s="31">
        <v>337.75</v>
      </c>
      <c r="I90" s="31">
        <v>337.75</v>
      </c>
      <c r="J90" s="31">
        <v>0</v>
      </c>
      <c r="K90" s="31">
        <v>8.59</v>
      </c>
      <c r="L90" s="31">
        <v>0.06</v>
      </c>
      <c r="M90" s="31">
        <v>346.4</v>
      </c>
      <c r="N90" s="31">
        <v>4000</v>
      </c>
      <c r="O90" s="33"/>
    </row>
    <row r="91" spans="1:15" s="34" customFormat="1">
      <c r="A91" s="30" t="s">
        <v>115</v>
      </c>
      <c r="B91" s="31" t="s">
        <v>116</v>
      </c>
      <c r="C91" s="32">
        <v>2000.1</v>
      </c>
      <c r="D91" s="31">
        <v>2000.1</v>
      </c>
      <c r="E91" s="31">
        <v>2000.1</v>
      </c>
      <c r="F91" s="31">
        <v>-188.71</v>
      </c>
      <c r="G91" s="31">
        <v>-74.95</v>
      </c>
      <c r="H91" s="31">
        <v>113.76</v>
      </c>
      <c r="I91" s="31">
        <v>0</v>
      </c>
      <c r="J91" s="31">
        <v>0</v>
      </c>
      <c r="K91" s="31">
        <v>0</v>
      </c>
      <c r="L91" s="31">
        <v>-0.15</v>
      </c>
      <c r="M91" s="31">
        <v>-75.099999999999994</v>
      </c>
      <c r="N91" s="31">
        <v>2075.1999999999998</v>
      </c>
      <c r="O91" s="33"/>
    </row>
    <row r="92" spans="1:15" s="34" customFormat="1">
      <c r="A92" s="30" t="s">
        <v>117</v>
      </c>
      <c r="B92" s="31" t="s">
        <v>118</v>
      </c>
      <c r="C92" s="32">
        <v>4500</v>
      </c>
      <c r="D92" s="31">
        <v>4500</v>
      </c>
      <c r="E92" s="31">
        <v>4500</v>
      </c>
      <c r="F92" s="31">
        <v>0</v>
      </c>
      <c r="G92" s="31">
        <v>0</v>
      </c>
      <c r="H92" s="31">
        <v>354.46</v>
      </c>
      <c r="I92" s="31">
        <v>354.46</v>
      </c>
      <c r="J92" s="31">
        <v>0</v>
      </c>
      <c r="K92" s="31">
        <v>0</v>
      </c>
      <c r="L92" s="31">
        <v>-0.06</v>
      </c>
      <c r="M92" s="31">
        <v>354.4</v>
      </c>
      <c r="N92" s="31">
        <v>4145.6000000000004</v>
      </c>
      <c r="O92" s="33" t="s">
        <v>212</v>
      </c>
    </row>
    <row r="93" spans="1:15" s="34" customFormat="1">
      <c r="A93" s="30" t="s">
        <v>119</v>
      </c>
      <c r="B93" s="31" t="s">
        <v>120</v>
      </c>
      <c r="C93" s="32">
        <v>2903.4</v>
      </c>
      <c r="D93" s="31">
        <v>2903.4</v>
      </c>
      <c r="E93" s="31">
        <v>2903.4</v>
      </c>
      <c r="F93" s="31">
        <v>-145.38</v>
      </c>
      <c r="G93" s="31">
        <v>0</v>
      </c>
      <c r="H93" s="31">
        <v>180.75</v>
      </c>
      <c r="I93" s="31">
        <v>35.380000000000003</v>
      </c>
      <c r="J93" s="31">
        <v>0</v>
      </c>
      <c r="K93" s="31">
        <v>0</v>
      </c>
      <c r="L93" s="31">
        <v>0.02</v>
      </c>
      <c r="M93" s="31">
        <v>35.4</v>
      </c>
      <c r="N93" s="31">
        <v>2868</v>
      </c>
      <c r="O93" s="33"/>
    </row>
    <row r="94" spans="1:15" s="34" customFormat="1" ht="33.75">
      <c r="A94" s="30" t="s">
        <v>121</v>
      </c>
      <c r="B94" s="31" t="s">
        <v>122</v>
      </c>
      <c r="C94" s="32">
        <v>2593.0500000000002</v>
      </c>
      <c r="D94" s="31">
        <v>2420.1799999999998</v>
      </c>
      <c r="E94" s="31">
        <v>2420.1799999999998</v>
      </c>
      <c r="F94" s="31">
        <v>-160.30000000000001</v>
      </c>
      <c r="G94" s="31">
        <v>-19.649999999999999</v>
      </c>
      <c r="H94" s="31">
        <v>140.63999999999999</v>
      </c>
      <c r="I94" s="31">
        <v>0</v>
      </c>
      <c r="J94" s="31">
        <v>0</v>
      </c>
      <c r="K94" s="31">
        <v>0</v>
      </c>
      <c r="L94" s="31">
        <v>0.03</v>
      </c>
      <c r="M94" s="31">
        <v>-19.62</v>
      </c>
      <c r="N94" s="31">
        <v>2439.8000000000002</v>
      </c>
      <c r="O94" s="33" t="s">
        <v>213</v>
      </c>
    </row>
    <row r="95" spans="1:15" s="34" customFormat="1">
      <c r="A95" s="30" t="s">
        <v>123</v>
      </c>
      <c r="B95" s="31" t="s">
        <v>124</v>
      </c>
      <c r="C95" s="32">
        <v>3000</v>
      </c>
      <c r="D95" s="31">
        <v>3000</v>
      </c>
      <c r="E95" s="31">
        <v>3000</v>
      </c>
      <c r="F95" s="31">
        <v>-145.38</v>
      </c>
      <c r="G95" s="31">
        <v>0</v>
      </c>
      <c r="H95" s="31">
        <v>191.26</v>
      </c>
      <c r="I95" s="31">
        <v>45.89</v>
      </c>
      <c r="J95" s="31">
        <v>0</v>
      </c>
      <c r="K95" s="31">
        <v>0</v>
      </c>
      <c r="L95" s="31">
        <v>-0.09</v>
      </c>
      <c r="M95" s="31">
        <v>45.8</v>
      </c>
      <c r="N95" s="31">
        <v>2954.2</v>
      </c>
      <c r="O95" s="33"/>
    </row>
    <row r="96" spans="1:15" s="34" customFormat="1">
      <c r="A96" s="30" t="s">
        <v>125</v>
      </c>
      <c r="B96" s="31" t="s">
        <v>126</v>
      </c>
      <c r="C96" s="32">
        <v>4500</v>
      </c>
      <c r="D96" s="31">
        <v>4500</v>
      </c>
      <c r="E96" s="31">
        <v>4500</v>
      </c>
      <c r="F96" s="31">
        <v>0</v>
      </c>
      <c r="G96" s="31">
        <v>0</v>
      </c>
      <c r="H96" s="31">
        <v>354.46</v>
      </c>
      <c r="I96" s="31">
        <v>354.46</v>
      </c>
      <c r="J96" s="31">
        <v>0</v>
      </c>
      <c r="K96" s="31">
        <v>0</v>
      </c>
      <c r="L96" s="31">
        <v>0.14000000000000001</v>
      </c>
      <c r="M96" s="31">
        <v>354.6</v>
      </c>
      <c r="N96" s="31">
        <v>4145.3999999999996</v>
      </c>
      <c r="O96" s="33"/>
    </row>
    <row r="97" spans="1:15" s="34" customFormat="1">
      <c r="A97" s="30" t="s">
        <v>127</v>
      </c>
      <c r="B97" s="31" t="s">
        <v>128</v>
      </c>
      <c r="C97" s="32">
        <v>3000</v>
      </c>
      <c r="D97" s="31">
        <v>3000</v>
      </c>
      <c r="E97" s="31">
        <v>3000</v>
      </c>
      <c r="F97" s="31">
        <v>-145.38</v>
      </c>
      <c r="G97" s="31">
        <v>0</v>
      </c>
      <c r="H97" s="31">
        <v>191.26</v>
      </c>
      <c r="I97" s="31">
        <v>45.89</v>
      </c>
      <c r="J97" s="31">
        <v>0</v>
      </c>
      <c r="K97" s="31">
        <v>0</v>
      </c>
      <c r="L97" s="31">
        <v>0.11</v>
      </c>
      <c r="M97" s="31">
        <v>46</v>
      </c>
      <c r="N97" s="31">
        <v>2954</v>
      </c>
      <c r="O97" s="33" t="s">
        <v>214</v>
      </c>
    </row>
    <row r="98" spans="1:15" s="34" customFormat="1" ht="33.75">
      <c r="A98" s="30" t="s">
        <v>129</v>
      </c>
      <c r="B98" s="31" t="s">
        <v>130</v>
      </c>
      <c r="C98" s="32">
        <v>5420.55</v>
      </c>
      <c r="D98" s="31">
        <v>5059.18</v>
      </c>
      <c r="E98" s="31">
        <v>5059.18</v>
      </c>
      <c r="F98" s="31">
        <v>0</v>
      </c>
      <c r="G98" s="31">
        <v>0</v>
      </c>
      <c r="H98" s="31">
        <v>431.39</v>
      </c>
      <c r="I98" s="31">
        <v>431.39</v>
      </c>
      <c r="J98" s="31">
        <v>0</v>
      </c>
      <c r="K98" s="31">
        <v>0</v>
      </c>
      <c r="L98" s="31">
        <v>-0.01</v>
      </c>
      <c r="M98" s="31">
        <v>431.38</v>
      </c>
      <c r="N98" s="31">
        <v>4627.8</v>
      </c>
      <c r="O98" s="33" t="s">
        <v>213</v>
      </c>
    </row>
    <row r="99" spans="1:15" s="45" customFormat="1">
      <c r="A99" s="44" t="s">
        <v>19</v>
      </c>
      <c r="C99" s="46" t="s">
        <v>20</v>
      </c>
      <c r="D99" s="46" t="s">
        <v>20</v>
      </c>
      <c r="E99" s="46" t="s">
        <v>20</v>
      </c>
      <c r="F99" s="46" t="s">
        <v>20</v>
      </c>
      <c r="G99" s="46" t="s">
        <v>20</v>
      </c>
      <c r="H99" s="46" t="s">
        <v>20</v>
      </c>
      <c r="I99" s="46" t="s">
        <v>20</v>
      </c>
      <c r="J99" s="46" t="s">
        <v>20</v>
      </c>
      <c r="K99" s="46" t="s">
        <v>20</v>
      </c>
      <c r="L99" s="46" t="s">
        <v>20</v>
      </c>
      <c r="M99" s="46" t="s">
        <v>20</v>
      </c>
      <c r="N99" s="46" t="s">
        <v>20</v>
      </c>
      <c r="O99" s="47"/>
    </row>
    <row r="100" spans="1:15" s="34" customFormat="1">
      <c r="A100" s="48"/>
      <c r="C100" s="49">
        <f>SUM(C90:C99)</f>
        <v>30510.149999999998</v>
      </c>
      <c r="D100" s="49">
        <f t="shared" ref="D100:N100" si="8">SUM(D90:D99)</f>
        <v>31729.260000000002</v>
      </c>
      <c r="E100" s="49">
        <f t="shared" si="8"/>
        <v>31729.260000000002</v>
      </c>
      <c r="F100" s="49">
        <f t="shared" si="8"/>
        <v>-785.15</v>
      </c>
      <c r="G100" s="49">
        <f t="shared" si="8"/>
        <v>-94.6</v>
      </c>
      <c r="H100" s="49">
        <f t="shared" si="8"/>
        <v>2295.73</v>
      </c>
      <c r="I100" s="49">
        <f t="shared" si="8"/>
        <v>1605.2200000000003</v>
      </c>
      <c r="J100" s="49">
        <f t="shared" si="8"/>
        <v>0</v>
      </c>
      <c r="K100" s="49">
        <f t="shared" si="8"/>
        <v>8.59</v>
      </c>
      <c r="L100" s="49">
        <f t="shared" si="8"/>
        <v>5.000000000000001E-2</v>
      </c>
      <c r="M100" s="49">
        <f t="shared" si="8"/>
        <v>1519.2599999999998</v>
      </c>
      <c r="N100" s="49">
        <f t="shared" si="8"/>
        <v>30209.999999999996</v>
      </c>
      <c r="O100" s="33"/>
    </row>
    <row r="101" spans="1:15" s="34" customFormat="1">
      <c r="A101" s="48"/>
      <c r="C101" s="55"/>
      <c r="O101" s="33"/>
    </row>
    <row r="102" spans="1:15" s="34" customFormat="1">
      <c r="A102" s="50" t="s">
        <v>131</v>
      </c>
      <c r="B102" s="31"/>
      <c r="C102" s="56"/>
      <c r="O102" s="33"/>
    </row>
    <row r="103" spans="1:15" s="34" customFormat="1">
      <c r="A103" s="30" t="s">
        <v>132</v>
      </c>
      <c r="B103" s="31" t="s">
        <v>133</v>
      </c>
      <c r="C103" s="32">
        <v>2593.0500000000002</v>
      </c>
      <c r="D103" s="31">
        <v>2593.0500000000002</v>
      </c>
      <c r="E103" s="31">
        <v>2593.0500000000002</v>
      </c>
      <c r="F103" s="31">
        <v>-160.30000000000001</v>
      </c>
      <c r="G103" s="31">
        <v>-8.59</v>
      </c>
      <c r="H103" s="31">
        <v>151.71</v>
      </c>
      <c r="I103" s="31">
        <v>0</v>
      </c>
      <c r="J103" s="31">
        <v>0</v>
      </c>
      <c r="K103" s="31">
        <v>0</v>
      </c>
      <c r="L103" s="31">
        <v>-0.16</v>
      </c>
      <c r="M103" s="31">
        <v>-8.75</v>
      </c>
      <c r="N103" s="31">
        <v>2601.8000000000002</v>
      </c>
      <c r="O103" s="33"/>
    </row>
    <row r="104" spans="1:15" s="45" customFormat="1">
      <c r="A104" s="44" t="s">
        <v>19</v>
      </c>
      <c r="C104" s="57" t="s">
        <v>20</v>
      </c>
      <c r="D104" s="46" t="s">
        <v>20</v>
      </c>
      <c r="E104" s="46" t="s">
        <v>20</v>
      </c>
      <c r="F104" s="46" t="s">
        <v>20</v>
      </c>
      <c r="G104" s="46" t="s">
        <v>20</v>
      </c>
      <c r="H104" s="46" t="s">
        <v>20</v>
      </c>
      <c r="I104" s="46" t="s">
        <v>20</v>
      </c>
      <c r="J104" s="46" t="s">
        <v>20</v>
      </c>
      <c r="K104" s="46" t="s">
        <v>20</v>
      </c>
      <c r="L104" s="46" t="s">
        <v>20</v>
      </c>
      <c r="M104" s="46" t="s">
        <v>20</v>
      </c>
      <c r="N104" s="46" t="s">
        <v>20</v>
      </c>
      <c r="O104" s="47"/>
    </row>
    <row r="105" spans="1:15" s="34" customFormat="1">
      <c r="A105" s="48"/>
      <c r="C105" s="49">
        <f>SUM(C103:C104)</f>
        <v>2593.0500000000002</v>
      </c>
      <c r="D105" s="49">
        <f t="shared" ref="D105:N105" si="9">SUM(D103:D104)</f>
        <v>2593.0500000000002</v>
      </c>
      <c r="E105" s="49">
        <f t="shared" si="9"/>
        <v>2593.0500000000002</v>
      </c>
      <c r="F105" s="49">
        <f t="shared" si="9"/>
        <v>-160.30000000000001</v>
      </c>
      <c r="G105" s="49">
        <f t="shared" si="9"/>
        <v>-8.59</v>
      </c>
      <c r="H105" s="49">
        <f t="shared" si="9"/>
        <v>151.71</v>
      </c>
      <c r="I105" s="49">
        <f t="shared" si="9"/>
        <v>0</v>
      </c>
      <c r="J105" s="49">
        <f t="shared" si="9"/>
        <v>0</v>
      </c>
      <c r="K105" s="49">
        <f t="shared" si="9"/>
        <v>0</v>
      </c>
      <c r="L105" s="49">
        <f t="shared" si="9"/>
        <v>-0.16</v>
      </c>
      <c r="M105" s="49">
        <f t="shared" si="9"/>
        <v>-8.75</v>
      </c>
      <c r="N105" s="49">
        <f t="shared" si="9"/>
        <v>2601.8000000000002</v>
      </c>
      <c r="O105" s="33"/>
    </row>
    <row r="106" spans="1:15" s="34" customFormat="1">
      <c r="A106" s="48"/>
      <c r="O106" s="33"/>
    </row>
    <row r="107" spans="1:15" s="34" customFormat="1" ht="15">
      <c r="A107" s="50" t="s">
        <v>134</v>
      </c>
      <c r="B107" s="31"/>
      <c r="C107" s="51"/>
      <c r="O107" s="33"/>
    </row>
    <row r="108" spans="1:15" s="34" customFormat="1">
      <c r="A108" s="30" t="s">
        <v>135</v>
      </c>
      <c r="B108" s="31" t="s">
        <v>136</v>
      </c>
      <c r="C108" s="32">
        <v>5420.55</v>
      </c>
      <c r="D108" s="31">
        <v>5420.55</v>
      </c>
      <c r="E108" s="31">
        <v>5420.55</v>
      </c>
      <c r="F108" s="31">
        <v>0</v>
      </c>
      <c r="G108" s="31">
        <v>0</v>
      </c>
      <c r="H108" s="31">
        <v>489.21</v>
      </c>
      <c r="I108" s="31">
        <v>489.21</v>
      </c>
      <c r="J108" s="31">
        <v>0</v>
      </c>
      <c r="K108" s="31">
        <v>0</v>
      </c>
      <c r="L108" s="31">
        <v>-0.06</v>
      </c>
      <c r="M108" s="31">
        <v>489.15</v>
      </c>
      <c r="N108" s="31">
        <v>4931.3999999999996</v>
      </c>
      <c r="O108" s="33"/>
    </row>
    <row r="109" spans="1:15" s="34" customFormat="1">
      <c r="A109" s="30" t="s">
        <v>137</v>
      </c>
      <c r="B109" s="31" t="s">
        <v>138</v>
      </c>
      <c r="C109" s="32">
        <v>3631.2</v>
      </c>
      <c r="D109" s="31">
        <v>3631.2</v>
      </c>
      <c r="E109" s="31">
        <v>3631.2</v>
      </c>
      <c r="F109" s="31">
        <v>-107.37</v>
      </c>
      <c r="G109" s="31">
        <v>0</v>
      </c>
      <c r="H109" s="31">
        <v>259.94</v>
      </c>
      <c r="I109" s="31">
        <v>152.56</v>
      </c>
      <c r="J109" s="31">
        <v>0</v>
      </c>
      <c r="K109" s="31">
        <v>0</v>
      </c>
      <c r="L109" s="31">
        <v>0.04</v>
      </c>
      <c r="M109" s="31">
        <v>152.6</v>
      </c>
      <c r="N109" s="31">
        <v>3478.6</v>
      </c>
      <c r="O109" s="33" t="s">
        <v>212</v>
      </c>
    </row>
    <row r="110" spans="1:15" s="34" customFormat="1">
      <c r="A110" s="30" t="s">
        <v>139</v>
      </c>
      <c r="B110" s="31" t="s">
        <v>140</v>
      </c>
      <c r="C110" s="32">
        <v>3000</v>
      </c>
      <c r="D110" s="31">
        <v>3000</v>
      </c>
      <c r="E110" s="31">
        <v>3000</v>
      </c>
      <c r="F110" s="31">
        <v>-145.38</v>
      </c>
      <c r="G110" s="31">
        <v>0</v>
      </c>
      <c r="H110" s="31">
        <v>191.26</v>
      </c>
      <c r="I110" s="31">
        <v>45.89</v>
      </c>
      <c r="J110" s="31">
        <v>500</v>
      </c>
      <c r="K110" s="31">
        <v>0</v>
      </c>
      <c r="L110" s="31">
        <v>-0.09</v>
      </c>
      <c r="M110" s="31">
        <v>545.79999999999995</v>
      </c>
      <c r="N110" s="31">
        <v>2454.1999999999998</v>
      </c>
      <c r="O110" s="33" t="s">
        <v>215</v>
      </c>
    </row>
    <row r="111" spans="1:15" s="34" customFormat="1">
      <c r="A111" s="30" t="s">
        <v>141</v>
      </c>
      <c r="B111" s="31" t="s">
        <v>142</v>
      </c>
      <c r="C111" s="32">
        <v>7955.55</v>
      </c>
      <c r="D111" s="31">
        <v>7955.55</v>
      </c>
      <c r="E111" s="31">
        <v>7955.55</v>
      </c>
      <c r="F111" s="31">
        <v>0</v>
      </c>
      <c r="G111" s="31">
        <v>0</v>
      </c>
      <c r="H111" s="31">
        <v>988.2</v>
      </c>
      <c r="I111" s="31">
        <v>988.2</v>
      </c>
      <c r="J111" s="31">
        <v>0</v>
      </c>
      <c r="K111" s="31">
        <v>0</v>
      </c>
      <c r="L111" s="31">
        <v>-0.05</v>
      </c>
      <c r="M111" s="31">
        <v>988.15</v>
      </c>
      <c r="N111" s="31">
        <v>6967.4</v>
      </c>
      <c r="O111" s="33"/>
    </row>
    <row r="112" spans="1:15" s="34" customFormat="1">
      <c r="A112" s="30" t="s">
        <v>143</v>
      </c>
      <c r="B112" s="31" t="s">
        <v>144</v>
      </c>
      <c r="C112" s="32">
        <v>3500.1</v>
      </c>
      <c r="D112" s="31">
        <v>3500.1</v>
      </c>
      <c r="E112" s="31">
        <v>3500.1</v>
      </c>
      <c r="F112" s="31">
        <v>-125.1</v>
      </c>
      <c r="G112" s="31">
        <v>0</v>
      </c>
      <c r="H112" s="31">
        <v>245.67</v>
      </c>
      <c r="I112" s="31">
        <v>120.57</v>
      </c>
      <c r="J112" s="31">
        <v>0</v>
      </c>
      <c r="K112" s="31">
        <v>0</v>
      </c>
      <c r="L112" s="31">
        <v>-7.0000000000000007E-2</v>
      </c>
      <c r="M112" s="31">
        <v>120.5</v>
      </c>
      <c r="N112" s="31">
        <v>3379.6</v>
      </c>
      <c r="O112" s="33" t="s">
        <v>216</v>
      </c>
    </row>
    <row r="113" spans="1:15" s="34" customFormat="1">
      <c r="A113" s="30" t="s">
        <v>145</v>
      </c>
      <c r="B113" s="31" t="s">
        <v>146</v>
      </c>
      <c r="C113" s="32">
        <v>5420.55</v>
      </c>
      <c r="D113" s="31">
        <v>5420.55</v>
      </c>
      <c r="E113" s="31">
        <v>5420.55</v>
      </c>
      <c r="F113" s="31">
        <v>0</v>
      </c>
      <c r="G113" s="31">
        <v>0</v>
      </c>
      <c r="H113" s="31">
        <v>489.21</v>
      </c>
      <c r="I113" s="31">
        <v>489.21</v>
      </c>
      <c r="J113" s="31">
        <v>0</v>
      </c>
      <c r="K113" s="31">
        <v>0</v>
      </c>
      <c r="L113" s="31">
        <v>0.14000000000000001</v>
      </c>
      <c r="M113" s="31">
        <v>489.35</v>
      </c>
      <c r="N113" s="31">
        <v>4931.2</v>
      </c>
      <c r="O113" s="33"/>
    </row>
    <row r="114" spans="1:15" s="34" customFormat="1" ht="33.75">
      <c r="A114" s="30" t="s">
        <v>147</v>
      </c>
      <c r="B114" s="31" t="s">
        <v>148</v>
      </c>
      <c r="C114" s="32">
        <v>7955.55</v>
      </c>
      <c r="D114" s="31">
        <v>7955.55</v>
      </c>
      <c r="E114" s="31">
        <v>7955.55</v>
      </c>
      <c r="F114" s="31">
        <v>0</v>
      </c>
      <c r="G114" s="31">
        <v>0</v>
      </c>
      <c r="H114" s="31">
        <v>988.2</v>
      </c>
      <c r="I114" s="31">
        <v>988.2</v>
      </c>
      <c r="J114" s="31">
        <v>2000</v>
      </c>
      <c r="K114" s="31">
        <v>0</v>
      </c>
      <c r="L114" s="31">
        <v>0.15</v>
      </c>
      <c r="M114" s="31">
        <v>2988.35</v>
      </c>
      <c r="N114" s="31">
        <v>4967.2</v>
      </c>
      <c r="O114" s="33" t="s">
        <v>218</v>
      </c>
    </row>
    <row r="115" spans="1:15" s="34" customFormat="1">
      <c r="A115" s="30" t="s">
        <v>149</v>
      </c>
      <c r="B115" s="31" t="s">
        <v>150</v>
      </c>
      <c r="C115" s="32">
        <v>5420.55</v>
      </c>
      <c r="D115" s="31">
        <v>5420.55</v>
      </c>
      <c r="E115" s="31">
        <v>5420.55</v>
      </c>
      <c r="F115" s="31">
        <v>0</v>
      </c>
      <c r="G115" s="31">
        <v>0</v>
      </c>
      <c r="H115" s="31">
        <v>489.21</v>
      </c>
      <c r="I115" s="31">
        <v>489.21</v>
      </c>
      <c r="J115" s="31">
        <v>0</v>
      </c>
      <c r="K115" s="31">
        <v>0</v>
      </c>
      <c r="L115" s="31">
        <v>0.14000000000000001</v>
      </c>
      <c r="M115" s="31">
        <v>489.35</v>
      </c>
      <c r="N115" s="31">
        <v>4931.2</v>
      </c>
      <c r="O115" s="33"/>
    </row>
    <row r="116" spans="1:15" s="34" customFormat="1">
      <c r="A116" s="30" t="s">
        <v>151</v>
      </c>
      <c r="B116" s="31" t="s">
        <v>152</v>
      </c>
      <c r="C116" s="32">
        <v>3631.2</v>
      </c>
      <c r="D116" s="31">
        <v>3631.2</v>
      </c>
      <c r="E116" s="31">
        <v>3631.2</v>
      </c>
      <c r="F116" s="31">
        <v>-107.37</v>
      </c>
      <c r="G116" s="31">
        <v>0</v>
      </c>
      <c r="H116" s="31">
        <v>259.94</v>
      </c>
      <c r="I116" s="31">
        <v>152.56</v>
      </c>
      <c r="J116" s="31">
        <v>0</v>
      </c>
      <c r="K116" s="31">
        <v>0</v>
      </c>
      <c r="L116" s="31">
        <v>0.04</v>
      </c>
      <c r="M116" s="31">
        <v>152.6</v>
      </c>
      <c r="N116" s="31">
        <v>3478.6</v>
      </c>
      <c r="O116" s="33"/>
    </row>
    <row r="117" spans="1:15" s="45" customFormat="1">
      <c r="A117" s="44" t="s">
        <v>19</v>
      </c>
      <c r="C117" s="46" t="s">
        <v>20</v>
      </c>
      <c r="D117" s="46" t="s">
        <v>20</v>
      </c>
      <c r="E117" s="46" t="s">
        <v>20</v>
      </c>
      <c r="F117" s="46" t="s">
        <v>20</v>
      </c>
      <c r="G117" s="46" t="s">
        <v>20</v>
      </c>
      <c r="H117" s="46" t="s">
        <v>20</v>
      </c>
      <c r="I117" s="46" t="s">
        <v>20</v>
      </c>
      <c r="J117" s="46" t="s">
        <v>20</v>
      </c>
      <c r="K117" s="46" t="s">
        <v>20</v>
      </c>
      <c r="L117" s="46" t="s">
        <v>20</v>
      </c>
      <c r="M117" s="46" t="s">
        <v>20</v>
      </c>
      <c r="N117" s="46" t="s">
        <v>20</v>
      </c>
      <c r="O117" s="47"/>
    </row>
    <row r="118" spans="1:15" s="34" customFormat="1">
      <c r="A118" s="48"/>
      <c r="C118" s="49">
        <f>SUM(C108:C117)</f>
        <v>45935.25</v>
      </c>
      <c r="D118" s="49">
        <f t="shared" ref="D118:N118" si="10">SUM(D108:D117)</f>
        <v>45935.25</v>
      </c>
      <c r="E118" s="49">
        <f t="shared" si="10"/>
        <v>45935.25</v>
      </c>
      <c r="F118" s="49">
        <f t="shared" si="10"/>
        <v>-485.22</v>
      </c>
      <c r="G118" s="49">
        <f t="shared" si="10"/>
        <v>0</v>
      </c>
      <c r="H118" s="49">
        <f t="shared" si="10"/>
        <v>4400.84</v>
      </c>
      <c r="I118" s="49">
        <f t="shared" si="10"/>
        <v>3915.61</v>
      </c>
      <c r="J118" s="49">
        <f t="shared" si="10"/>
        <v>2500</v>
      </c>
      <c r="K118" s="49">
        <f t="shared" si="10"/>
        <v>0</v>
      </c>
      <c r="L118" s="49">
        <f t="shared" si="10"/>
        <v>0.24000000000000005</v>
      </c>
      <c r="M118" s="49">
        <f t="shared" si="10"/>
        <v>6415.85</v>
      </c>
      <c r="N118" s="49">
        <f t="shared" si="10"/>
        <v>39519.399999999994</v>
      </c>
      <c r="O118" s="33"/>
    </row>
    <row r="119" spans="1:15" s="34" customFormat="1">
      <c r="A119" s="48"/>
      <c r="O119" s="33"/>
    </row>
    <row r="120" spans="1:15" s="34" customFormat="1" ht="15">
      <c r="A120" s="50" t="s">
        <v>153</v>
      </c>
      <c r="B120" s="31"/>
      <c r="C120" s="51"/>
      <c r="O120" s="33"/>
    </row>
    <row r="121" spans="1:15" s="34" customFormat="1">
      <c r="A121" s="30" t="s">
        <v>154</v>
      </c>
      <c r="B121" s="31" t="s">
        <v>155</v>
      </c>
      <c r="C121" s="32">
        <v>2903.4</v>
      </c>
      <c r="D121" s="31">
        <v>2903.4</v>
      </c>
      <c r="E121" s="31">
        <v>2903.4</v>
      </c>
      <c r="F121" s="31">
        <v>-145.38</v>
      </c>
      <c r="G121" s="31">
        <v>0</v>
      </c>
      <c r="H121" s="31">
        <v>180.75</v>
      </c>
      <c r="I121" s="31">
        <v>35.380000000000003</v>
      </c>
      <c r="J121" s="31">
        <v>0</v>
      </c>
      <c r="K121" s="31">
        <v>0</v>
      </c>
      <c r="L121" s="31">
        <v>0.02</v>
      </c>
      <c r="M121" s="31">
        <v>35.4</v>
      </c>
      <c r="N121" s="31">
        <v>2868</v>
      </c>
      <c r="O121" s="33"/>
    </row>
    <row r="122" spans="1:15" s="34" customFormat="1" ht="22.5">
      <c r="A122" s="30" t="s">
        <v>156</v>
      </c>
      <c r="B122" s="31" t="s">
        <v>157</v>
      </c>
      <c r="C122" s="32">
        <v>2903.4</v>
      </c>
      <c r="D122" s="31">
        <v>2903.4</v>
      </c>
      <c r="E122" s="31">
        <v>2903.4</v>
      </c>
      <c r="F122" s="31">
        <v>-145.38</v>
      </c>
      <c r="G122" s="31">
        <v>0</v>
      </c>
      <c r="H122" s="31">
        <v>180.75</v>
      </c>
      <c r="I122" s="31">
        <v>35.380000000000003</v>
      </c>
      <c r="J122" s="31">
        <v>0</v>
      </c>
      <c r="K122" s="31">
        <v>0</v>
      </c>
      <c r="L122" s="31">
        <v>0.02</v>
      </c>
      <c r="M122" s="31">
        <v>35.4</v>
      </c>
      <c r="N122" s="31">
        <v>2868</v>
      </c>
      <c r="O122" s="33" t="s">
        <v>219</v>
      </c>
    </row>
    <row r="123" spans="1:15" s="34" customFormat="1">
      <c r="A123" s="30" t="s">
        <v>158</v>
      </c>
      <c r="B123" s="31" t="s">
        <v>159</v>
      </c>
      <c r="C123" s="32">
        <v>2903.4</v>
      </c>
      <c r="D123" s="31">
        <v>2903.4</v>
      </c>
      <c r="E123" s="31">
        <v>2903.4</v>
      </c>
      <c r="F123" s="31">
        <v>-145.38</v>
      </c>
      <c r="G123" s="31">
        <v>0</v>
      </c>
      <c r="H123" s="31">
        <v>180.75</v>
      </c>
      <c r="I123" s="31">
        <v>35.380000000000003</v>
      </c>
      <c r="J123" s="31">
        <v>0</v>
      </c>
      <c r="K123" s="31">
        <v>0</v>
      </c>
      <c r="L123" s="31">
        <v>0.02</v>
      </c>
      <c r="M123" s="31">
        <v>35.4</v>
      </c>
      <c r="N123" s="31">
        <v>2868</v>
      </c>
      <c r="O123" s="33"/>
    </row>
    <row r="124" spans="1:15" s="34" customFormat="1">
      <c r="A124" s="30" t="s">
        <v>160</v>
      </c>
      <c r="B124" s="31" t="s">
        <v>161</v>
      </c>
      <c r="C124" s="32">
        <v>2903.4</v>
      </c>
      <c r="D124" s="31">
        <v>2903.4</v>
      </c>
      <c r="E124" s="31">
        <v>2903.4</v>
      </c>
      <c r="F124" s="31">
        <v>-145.38</v>
      </c>
      <c r="G124" s="31">
        <v>0</v>
      </c>
      <c r="H124" s="31">
        <v>180.75</v>
      </c>
      <c r="I124" s="31">
        <v>35.380000000000003</v>
      </c>
      <c r="J124" s="31">
        <v>0</v>
      </c>
      <c r="K124" s="31">
        <v>0</v>
      </c>
      <c r="L124" s="31">
        <v>0.02</v>
      </c>
      <c r="M124" s="31">
        <v>35.4</v>
      </c>
      <c r="N124" s="31">
        <v>2868</v>
      </c>
      <c r="O124" s="33" t="s">
        <v>220</v>
      </c>
    </row>
    <row r="125" spans="1:15" s="34" customFormat="1">
      <c r="A125" s="30" t="s">
        <v>162</v>
      </c>
      <c r="B125" s="31" t="s">
        <v>163</v>
      </c>
      <c r="C125" s="32">
        <v>3000</v>
      </c>
      <c r="D125" s="31">
        <v>3000</v>
      </c>
      <c r="E125" s="31">
        <v>3000</v>
      </c>
      <c r="F125" s="31">
        <v>-145.38</v>
      </c>
      <c r="G125" s="31">
        <v>0</v>
      </c>
      <c r="H125" s="31">
        <v>191.26</v>
      </c>
      <c r="I125" s="31">
        <v>45.89</v>
      </c>
      <c r="J125" s="31">
        <v>0</v>
      </c>
      <c r="K125" s="31">
        <v>0</v>
      </c>
      <c r="L125" s="31">
        <v>-0.09</v>
      </c>
      <c r="M125" s="31">
        <v>45.8</v>
      </c>
      <c r="N125" s="31">
        <v>2954.2</v>
      </c>
      <c r="O125" s="33"/>
    </row>
    <row r="126" spans="1:15" s="34" customFormat="1">
      <c r="A126" s="30" t="s">
        <v>164</v>
      </c>
      <c r="B126" s="31" t="s">
        <v>165</v>
      </c>
      <c r="C126" s="32">
        <v>5420.55</v>
      </c>
      <c r="D126" s="31">
        <v>5420.55</v>
      </c>
      <c r="E126" s="31">
        <v>5420.55</v>
      </c>
      <c r="F126" s="31">
        <v>0</v>
      </c>
      <c r="G126" s="31">
        <v>0</v>
      </c>
      <c r="H126" s="31">
        <v>489.21</v>
      </c>
      <c r="I126" s="31">
        <v>489.21</v>
      </c>
      <c r="J126" s="31">
        <v>0</v>
      </c>
      <c r="K126" s="31">
        <v>0</v>
      </c>
      <c r="L126" s="31">
        <v>-0.06</v>
      </c>
      <c r="M126" s="31">
        <v>489.15</v>
      </c>
      <c r="N126" s="31">
        <v>4931.3999999999996</v>
      </c>
      <c r="O126" s="33"/>
    </row>
    <row r="127" spans="1:15" s="34" customFormat="1">
      <c r="A127" s="30" t="s">
        <v>166</v>
      </c>
      <c r="B127" s="31" t="s">
        <v>167</v>
      </c>
      <c r="C127" s="32">
        <v>2903.4</v>
      </c>
      <c r="D127" s="31">
        <v>2903.4</v>
      </c>
      <c r="E127" s="31">
        <v>2903.4</v>
      </c>
      <c r="F127" s="31">
        <v>-145.38</v>
      </c>
      <c r="G127" s="31">
        <v>0</v>
      </c>
      <c r="H127" s="31">
        <v>180.75</v>
      </c>
      <c r="I127" s="31">
        <v>35.380000000000003</v>
      </c>
      <c r="J127" s="31">
        <v>0</v>
      </c>
      <c r="K127" s="31">
        <v>0</v>
      </c>
      <c r="L127" s="31">
        <v>0.02</v>
      </c>
      <c r="M127" s="31">
        <v>35.4</v>
      </c>
      <c r="N127" s="31">
        <v>2868</v>
      </c>
      <c r="O127" s="33"/>
    </row>
    <row r="128" spans="1:15" s="34" customFormat="1">
      <c r="A128" s="30" t="s">
        <v>168</v>
      </c>
      <c r="B128" s="31" t="s">
        <v>169</v>
      </c>
      <c r="C128" s="32">
        <v>2903.4</v>
      </c>
      <c r="D128" s="31">
        <v>2903.4</v>
      </c>
      <c r="E128" s="31">
        <v>2903.4</v>
      </c>
      <c r="F128" s="31">
        <v>-145.38</v>
      </c>
      <c r="G128" s="31">
        <v>0</v>
      </c>
      <c r="H128" s="31">
        <v>180.75</v>
      </c>
      <c r="I128" s="31">
        <v>35.380000000000003</v>
      </c>
      <c r="J128" s="31">
        <v>0</v>
      </c>
      <c r="K128" s="31">
        <v>0</v>
      </c>
      <c r="L128" s="31">
        <v>0.02</v>
      </c>
      <c r="M128" s="31">
        <v>35.4</v>
      </c>
      <c r="N128" s="31">
        <v>2868</v>
      </c>
      <c r="O128" s="33" t="s">
        <v>221</v>
      </c>
    </row>
    <row r="129" spans="1:15" s="34" customFormat="1">
      <c r="A129" s="30" t="s">
        <v>170</v>
      </c>
      <c r="B129" s="31" t="s">
        <v>171</v>
      </c>
      <c r="C129" s="32">
        <v>2903.4</v>
      </c>
      <c r="D129" s="31">
        <v>2903.4</v>
      </c>
      <c r="E129" s="31">
        <v>2903.4</v>
      </c>
      <c r="F129" s="31">
        <v>-145.38</v>
      </c>
      <c r="G129" s="31">
        <v>0</v>
      </c>
      <c r="H129" s="31">
        <v>180.75</v>
      </c>
      <c r="I129" s="31">
        <v>35.380000000000003</v>
      </c>
      <c r="J129" s="31">
        <v>0</v>
      </c>
      <c r="K129" s="31">
        <v>0</v>
      </c>
      <c r="L129" s="31">
        <v>0.02</v>
      </c>
      <c r="M129" s="31">
        <v>35.4</v>
      </c>
      <c r="N129" s="31">
        <v>2868</v>
      </c>
      <c r="O129" s="33"/>
    </row>
    <row r="130" spans="1:15" s="45" customFormat="1">
      <c r="A130" s="44" t="s">
        <v>19</v>
      </c>
      <c r="C130" s="46" t="s">
        <v>20</v>
      </c>
      <c r="D130" s="46" t="s">
        <v>20</v>
      </c>
      <c r="E130" s="46" t="s">
        <v>20</v>
      </c>
      <c r="F130" s="46" t="s">
        <v>20</v>
      </c>
      <c r="G130" s="46" t="s">
        <v>20</v>
      </c>
      <c r="H130" s="46" t="s">
        <v>20</v>
      </c>
      <c r="I130" s="46" t="s">
        <v>20</v>
      </c>
      <c r="J130" s="46" t="s">
        <v>20</v>
      </c>
      <c r="K130" s="46" t="s">
        <v>20</v>
      </c>
      <c r="L130" s="46" t="s">
        <v>20</v>
      </c>
      <c r="M130" s="46" t="s">
        <v>20</v>
      </c>
      <c r="N130" s="46" t="s">
        <v>20</v>
      </c>
      <c r="O130" s="47"/>
    </row>
    <row r="131" spans="1:15" s="34" customFormat="1">
      <c r="A131" s="48"/>
      <c r="C131" s="49">
        <f>SUM(C121:C130)</f>
        <v>28744.350000000006</v>
      </c>
      <c r="D131" s="49">
        <f t="shared" ref="D131:N131" si="11">SUM(D121:D130)</f>
        <v>28744.350000000006</v>
      </c>
      <c r="E131" s="49">
        <f t="shared" si="11"/>
        <v>28744.350000000006</v>
      </c>
      <c r="F131" s="49">
        <f t="shared" si="11"/>
        <v>-1163.04</v>
      </c>
      <c r="G131" s="49">
        <f t="shared" si="11"/>
        <v>0</v>
      </c>
      <c r="H131" s="49">
        <f t="shared" si="11"/>
        <v>1945.72</v>
      </c>
      <c r="I131" s="49">
        <f t="shared" si="11"/>
        <v>782.76</v>
      </c>
      <c r="J131" s="49">
        <f t="shared" si="11"/>
        <v>0</v>
      </c>
      <c r="K131" s="49">
        <f t="shared" si="11"/>
        <v>0</v>
      </c>
      <c r="L131" s="49">
        <f t="shared" si="11"/>
        <v>-9.9999999999999881E-3</v>
      </c>
      <c r="M131" s="49">
        <f t="shared" si="11"/>
        <v>782.74999999999989</v>
      </c>
      <c r="N131" s="49">
        <f t="shared" si="11"/>
        <v>27961.599999999999</v>
      </c>
      <c r="O131" s="33"/>
    </row>
    <row r="132" spans="1:15" s="34" customFormat="1">
      <c r="A132" s="48"/>
      <c r="O132" s="33"/>
    </row>
    <row r="133" spans="1:15" s="34" customFormat="1" ht="15">
      <c r="A133" s="50" t="s">
        <v>172</v>
      </c>
      <c r="B133" s="31"/>
      <c r="C133" s="51"/>
      <c r="O133" s="33"/>
    </row>
    <row r="134" spans="1:15" s="34" customFormat="1">
      <c r="A134" s="30" t="s">
        <v>173</v>
      </c>
      <c r="B134" s="31" t="s">
        <v>174</v>
      </c>
      <c r="C134" s="32">
        <v>3903.45</v>
      </c>
      <c r="D134" s="31">
        <v>3903.45</v>
      </c>
      <c r="E134" s="31">
        <v>3903.45</v>
      </c>
      <c r="F134" s="31">
        <v>0</v>
      </c>
      <c r="G134" s="31">
        <v>0</v>
      </c>
      <c r="H134" s="31">
        <v>289.56</v>
      </c>
      <c r="I134" s="31">
        <v>289.56</v>
      </c>
      <c r="J134" s="31">
        <v>0</v>
      </c>
      <c r="K134" s="31">
        <v>0</v>
      </c>
      <c r="L134" s="31">
        <v>0.09</v>
      </c>
      <c r="M134" s="31">
        <v>289.64999999999998</v>
      </c>
      <c r="N134" s="31">
        <v>3613.8</v>
      </c>
      <c r="O134" s="33"/>
    </row>
    <row r="135" spans="1:15" s="34" customFormat="1">
      <c r="A135" s="30" t="s">
        <v>175</v>
      </c>
      <c r="B135" s="31" t="s">
        <v>176</v>
      </c>
      <c r="C135" s="32">
        <v>3903.45</v>
      </c>
      <c r="D135" s="31">
        <v>3903.45</v>
      </c>
      <c r="E135" s="31">
        <v>3903.45</v>
      </c>
      <c r="F135" s="31">
        <v>0</v>
      </c>
      <c r="G135" s="31">
        <v>0</v>
      </c>
      <c r="H135" s="31">
        <v>289.56</v>
      </c>
      <c r="I135" s="31">
        <v>289.56</v>
      </c>
      <c r="J135" s="31">
        <v>0</v>
      </c>
      <c r="K135" s="31">
        <v>0</v>
      </c>
      <c r="L135" s="31">
        <v>0.09</v>
      </c>
      <c r="M135" s="31">
        <v>289.64999999999998</v>
      </c>
      <c r="N135" s="31">
        <v>3613.8</v>
      </c>
      <c r="O135" s="33" t="s">
        <v>222</v>
      </c>
    </row>
    <row r="136" spans="1:15" s="34" customFormat="1">
      <c r="A136" s="30" t="s">
        <v>177</v>
      </c>
      <c r="B136" s="31" t="s">
        <v>178</v>
      </c>
      <c r="C136" s="32">
        <v>5919.75</v>
      </c>
      <c r="D136" s="31">
        <v>5919.75</v>
      </c>
      <c r="E136" s="31">
        <v>5919.75</v>
      </c>
      <c r="F136" s="31">
        <v>0</v>
      </c>
      <c r="G136" s="31">
        <v>0</v>
      </c>
      <c r="H136" s="31">
        <v>576.85</v>
      </c>
      <c r="I136" s="31">
        <v>576.85</v>
      </c>
      <c r="J136" s="31">
        <v>1000</v>
      </c>
      <c r="K136" s="31">
        <v>0</v>
      </c>
      <c r="L136" s="31">
        <v>-0.1</v>
      </c>
      <c r="M136" s="31">
        <v>1576.75</v>
      </c>
      <c r="N136" s="31">
        <v>4343</v>
      </c>
      <c r="O136" s="33" t="s">
        <v>217</v>
      </c>
    </row>
    <row r="137" spans="1:15" s="34" customFormat="1">
      <c r="A137" s="30" t="s">
        <v>179</v>
      </c>
      <c r="B137" s="31" t="s">
        <v>180</v>
      </c>
      <c r="C137" s="32">
        <v>3903.45</v>
      </c>
      <c r="D137" s="31">
        <v>3903.45</v>
      </c>
      <c r="E137" s="31">
        <v>3903.45</v>
      </c>
      <c r="F137" s="31">
        <v>0</v>
      </c>
      <c r="G137" s="31">
        <v>0</v>
      </c>
      <c r="H137" s="31">
        <v>289.56</v>
      </c>
      <c r="I137" s="31">
        <v>289.56</v>
      </c>
      <c r="J137" s="31">
        <v>0</v>
      </c>
      <c r="K137" s="31">
        <v>0</v>
      </c>
      <c r="L137" s="31">
        <v>-0.11</v>
      </c>
      <c r="M137" s="31">
        <v>289.45</v>
      </c>
      <c r="N137" s="31">
        <v>3614</v>
      </c>
      <c r="O137" s="33" t="s">
        <v>223</v>
      </c>
    </row>
    <row r="138" spans="1:15" s="34" customFormat="1">
      <c r="A138" s="30" t="s">
        <v>181</v>
      </c>
      <c r="B138" s="31" t="s">
        <v>182</v>
      </c>
      <c r="C138" s="32">
        <v>3903.45</v>
      </c>
      <c r="D138" s="31">
        <v>3903.45</v>
      </c>
      <c r="E138" s="31">
        <v>3903.45</v>
      </c>
      <c r="F138" s="31">
        <v>0</v>
      </c>
      <c r="G138" s="31">
        <v>0</v>
      </c>
      <c r="H138" s="31">
        <v>289.56</v>
      </c>
      <c r="I138" s="31">
        <v>289.56</v>
      </c>
      <c r="J138" s="31">
        <v>0</v>
      </c>
      <c r="K138" s="31">
        <v>0</v>
      </c>
      <c r="L138" s="31">
        <v>-0.11</v>
      </c>
      <c r="M138" s="31">
        <v>289.45</v>
      </c>
      <c r="N138" s="31">
        <v>3614</v>
      </c>
      <c r="O138" s="33"/>
    </row>
    <row r="139" spans="1:15" s="34" customFormat="1">
      <c r="A139" s="30" t="s">
        <v>183</v>
      </c>
      <c r="B139" s="31" t="s">
        <v>184</v>
      </c>
      <c r="C139" s="32">
        <v>3903.45</v>
      </c>
      <c r="D139" s="31">
        <v>3903.45</v>
      </c>
      <c r="E139" s="31">
        <v>3903.45</v>
      </c>
      <c r="F139" s="31">
        <v>0</v>
      </c>
      <c r="G139" s="31">
        <v>0</v>
      </c>
      <c r="H139" s="31">
        <v>289.56</v>
      </c>
      <c r="I139" s="31">
        <v>289.56</v>
      </c>
      <c r="J139" s="31">
        <v>0</v>
      </c>
      <c r="K139" s="31">
        <v>0</v>
      </c>
      <c r="L139" s="31">
        <v>-0.11</v>
      </c>
      <c r="M139" s="31">
        <v>289.45</v>
      </c>
      <c r="N139" s="31">
        <v>3614</v>
      </c>
      <c r="O139" s="33"/>
    </row>
    <row r="140" spans="1:15" s="45" customFormat="1">
      <c r="A140" s="44" t="s">
        <v>19</v>
      </c>
      <c r="C140" s="46" t="s">
        <v>20</v>
      </c>
      <c r="D140" s="46" t="s">
        <v>20</v>
      </c>
      <c r="E140" s="46" t="s">
        <v>20</v>
      </c>
      <c r="F140" s="46" t="s">
        <v>20</v>
      </c>
      <c r="G140" s="46" t="s">
        <v>20</v>
      </c>
      <c r="H140" s="46" t="s">
        <v>20</v>
      </c>
      <c r="I140" s="46" t="s">
        <v>20</v>
      </c>
      <c r="J140" s="46" t="s">
        <v>20</v>
      </c>
      <c r="K140" s="46" t="s">
        <v>20</v>
      </c>
      <c r="L140" s="46" t="s">
        <v>20</v>
      </c>
      <c r="M140" s="46" t="s">
        <v>20</v>
      </c>
      <c r="N140" s="46" t="s">
        <v>20</v>
      </c>
      <c r="O140" s="47"/>
    </row>
    <row r="141" spans="1:15" s="34" customFormat="1">
      <c r="A141" s="48"/>
      <c r="C141" s="49">
        <f>SUM(C134:C140)</f>
        <v>25437</v>
      </c>
      <c r="D141" s="49">
        <f t="shared" ref="D141:N141" si="12">SUM(D134:D140)</f>
        <v>25437</v>
      </c>
      <c r="E141" s="49">
        <f t="shared" si="12"/>
        <v>25437</v>
      </c>
      <c r="F141" s="49">
        <f t="shared" si="12"/>
        <v>0</v>
      </c>
      <c r="G141" s="49">
        <f t="shared" si="12"/>
        <v>0</v>
      </c>
      <c r="H141" s="49">
        <f t="shared" si="12"/>
        <v>2024.6499999999999</v>
      </c>
      <c r="I141" s="49">
        <f t="shared" si="12"/>
        <v>2024.6499999999999</v>
      </c>
      <c r="J141" s="49">
        <f t="shared" si="12"/>
        <v>1000</v>
      </c>
      <c r="K141" s="49">
        <f t="shared" si="12"/>
        <v>0</v>
      </c>
      <c r="L141" s="49">
        <f t="shared" si="12"/>
        <v>-0.25</v>
      </c>
      <c r="M141" s="49">
        <f t="shared" si="12"/>
        <v>3024.3999999999996</v>
      </c>
      <c r="N141" s="49">
        <f t="shared" si="12"/>
        <v>22412.6</v>
      </c>
      <c r="O141" s="33"/>
    </row>
    <row r="142" spans="1:15" s="34" customFormat="1">
      <c r="A142" s="48"/>
      <c r="O142" s="33"/>
    </row>
    <row r="143" spans="1:15" s="34" customFormat="1" ht="15">
      <c r="A143" s="50" t="s">
        <v>185</v>
      </c>
      <c r="B143" s="31"/>
      <c r="C143" s="51"/>
      <c r="O143" s="33"/>
    </row>
    <row r="144" spans="1:15" s="34" customFormat="1">
      <c r="A144" s="30" t="s">
        <v>186</v>
      </c>
      <c r="B144" s="31" t="s">
        <v>187</v>
      </c>
      <c r="C144" s="32">
        <v>5420.55</v>
      </c>
      <c r="D144" s="31">
        <v>5420.55</v>
      </c>
      <c r="E144" s="31">
        <v>5420.55</v>
      </c>
      <c r="F144" s="31">
        <v>0</v>
      </c>
      <c r="G144" s="31">
        <v>0</v>
      </c>
      <c r="H144" s="31">
        <v>489.21</v>
      </c>
      <c r="I144" s="31">
        <v>489.21</v>
      </c>
      <c r="J144" s="31">
        <v>0</v>
      </c>
      <c r="K144" s="31">
        <v>0</v>
      </c>
      <c r="L144" s="31">
        <v>-0.06</v>
      </c>
      <c r="M144" s="31">
        <v>489.15</v>
      </c>
      <c r="N144" s="31">
        <v>4931.3999999999996</v>
      </c>
      <c r="O144" s="33"/>
    </row>
    <row r="145" spans="1:15" s="34" customFormat="1">
      <c r="A145" s="30" t="s">
        <v>188</v>
      </c>
      <c r="B145" s="31" t="s">
        <v>189</v>
      </c>
      <c r="C145" s="32">
        <v>3903.45</v>
      </c>
      <c r="D145" s="31">
        <v>3903.45</v>
      </c>
      <c r="E145" s="31">
        <v>3903.45</v>
      </c>
      <c r="F145" s="31">
        <v>0</v>
      </c>
      <c r="G145" s="31">
        <v>0</v>
      </c>
      <c r="H145" s="31">
        <v>289.56</v>
      </c>
      <c r="I145" s="31">
        <v>289.56</v>
      </c>
      <c r="J145" s="31">
        <v>0</v>
      </c>
      <c r="K145" s="31">
        <v>0</v>
      </c>
      <c r="L145" s="31">
        <v>0.09</v>
      </c>
      <c r="M145" s="31">
        <v>289.64999999999998</v>
      </c>
      <c r="N145" s="31">
        <v>3613.8</v>
      </c>
      <c r="O145" s="33"/>
    </row>
    <row r="146" spans="1:15" s="34" customFormat="1">
      <c r="A146" s="30" t="s">
        <v>190</v>
      </c>
      <c r="B146" s="31" t="s">
        <v>191</v>
      </c>
      <c r="C146" s="32">
        <v>3903.45</v>
      </c>
      <c r="D146" s="31">
        <v>3903.45</v>
      </c>
      <c r="E146" s="31">
        <v>3903.45</v>
      </c>
      <c r="F146" s="31">
        <v>0</v>
      </c>
      <c r="G146" s="31">
        <v>0</v>
      </c>
      <c r="H146" s="31">
        <v>289.56</v>
      </c>
      <c r="I146" s="31">
        <v>289.56</v>
      </c>
      <c r="J146" s="31">
        <v>0</v>
      </c>
      <c r="K146" s="31">
        <v>0</v>
      </c>
      <c r="L146" s="31">
        <v>0.09</v>
      </c>
      <c r="M146" s="31">
        <v>289.64999999999998</v>
      </c>
      <c r="N146" s="31">
        <v>3613.8</v>
      </c>
      <c r="O146" s="33"/>
    </row>
    <row r="147" spans="1:15" s="45" customFormat="1">
      <c r="A147" s="44" t="s">
        <v>19</v>
      </c>
      <c r="C147" s="46" t="s">
        <v>20</v>
      </c>
      <c r="D147" s="46" t="s">
        <v>20</v>
      </c>
      <c r="E147" s="46" t="s">
        <v>20</v>
      </c>
      <c r="F147" s="46" t="s">
        <v>20</v>
      </c>
      <c r="G147" s="46" t="s">
        <v>20</v>
      </c>
      <c r="H147" s="46" t="s">
        <v>20</v>
      </c>
      <c r="I147" s="46" t="s">
        <v>20</v>
      </c>
      <c r="J147" s="46" t="s">
        <v>20</v>
      </c>
      <c r="K147" s="46" t="s">
        <v>20</v>
      </c>
      <c r="L147" s="46" t="s">
        <v>20</v>
      </c>
      <c r="M147" s="46" t="s">
        <v>20</v>
      </c>
      <c r="N147" s="46" t="s">
        <v>20</v>
      </c>
      <c r="O147" s="47"/>
    </row>
    <row r="148" spans="1:15" s="34" customFormat="1">
      <c r="A148" s="48"/>
      <c r="C148" s="49">
        <f>SUM(C144:C147)</f>
        <v>13227.45</v>
      </c>
      <c r="D148" s="49">
        <f t="shared" ref="D148:N148" si="13">SUM(D144:D147)</f>
        <v>13227.45</v>
      </c>
      <c r="E148" s="49">
        <f t="shared" si="13"/>
        <v>13227.45</v>
      </c>
      <c r="F148" s="49">
        <f t="shared" si="13"/>
        <v>0</v>
      </c>
      <c r="G148" s="49">
        <f t="shared" si="13"/>
        <v>0</v>
      </c>
      <c r="H148" s="49">
        <f t="shared" si="13"/>
        <v>1068.33</v>
      </c>
      <c r="I148" s="49">
        <f t="shared" si="13"/>
        <v>1068.33</v>
      </c>
      <c r="J148" s="49">
        <f t="shared" si="13"/>
        <v>0</v>
      </c>
      <c r="K148" s="49">
        <f t="shared" si="13"/>
        <v>0</v>
      </c>
      <c r="L148" s="49">
        <f t="shared" si="13"/>
        <v>0.12</v>
      </c>
      <c r="M148" s="49">
        <f t="shared" si="13"/>
        <v>1068.4499999999998</v>
      </c>
      <c r="N148" s="49">
        <f t="shared" si="13"/>
        <v>12159</v>
      </c>
      <c r="O148" s="33"/>
    </row>
    <row r="149" spans="1:15" s="34" customFormat="1">
      <c r="A149" s="48"/>
      <c r="O149" s="33"/>
    </row>
    <row r="150" spans="1:15" s="34" customFormat="1" ht="15">
      <c r="A150" s="50" t="s">
        <v>192</v>
      </c>
      <c r="B150" s="31"/>
      <c r="C150" s="51"/>
      <c r="O150" s="33"/>
    </row>
    <row r="151" spans="1:15" s="34" customFormat="1">
      <c r="A151" s="30" t="s">
        <v>193</v>
      </c>
      <c r="B151" s="31" t="s">
        <v>194</v>
      </c>
      <c r="C151" s="32">
        <v>2903.4</v>
      </c>
      <c r="D151" s="31">
        <v>2903.4</v>
      </c>
      <c r="E151" s="31">
        <v>2903.4</v>
      </c>
      <c r="F151" s="31">
        <v>-145.38</v>
      </c>
      <c r="G151" s="31">
        <v>0</v>
      </c>
      <c r="H151" s="31">
        <v>180.75</v>
      </c>
      <c r="I151" s="31">
        <v>35.380000000000003</v>
      </c>
      <c r="J151" s="31">
        <v>0</v>
      </c>
      <c r="K151" s="31">
        <v>0</v>
      </c>
      <c r="L151" s="31">
        <v>0.02</v>
      </c>
      <c r="M151" s="31">
        <v>35.4</v>
      </c>
      <c r="N151" s="31">
        <v>2868</v>
      </c>
      <c r="O151" s="33"/>
    </row>
    <row r="152" spans="1:15" s="34" customFormat="1">
      <c r="A152" s="30" t="s">
        <v>195</v>
      </c>
      <c r="B152" s="31" t="s">
        <v>196</v>
      </c>
      <c r="C152" s="32">
        <v>5420.55</v>
      </c>
      <c r="D152" s="31">
        <v>5420.55</v>
      </c>
      <c r="E152" s="31">
        <v>5420.55</v>
      </c>
      <c r="F152" s="31">
        <v>0</v>
      </c>
      <c r="G152" s="31">
        <v>0</v>
      </c>
      <c r="H152" s="31">
        <v>489.21</v>
      </c>
      <c r="I152" s="31">
        <v>489.21</v>
      </c>
      <c r="J152" s="31">
        <v>0</v>
      </c>
      <c r="K152" s="31">
        <v>0</v>
      </c>
      <c r="L152" s="31">
        <v>-0.06</v>
      </c>
      <c r="M152" s="31">
        <v>489.15</v>
      </c>
      <c r="N152" s="31">
        <v>4931.3999999999996</v>
      </c>
      <c r="O152" s="33"/>
    </row>
    <row r="153" spans="1:15" s="34" customFormat="1" ht="22.5">
      <c r="A153" s="30" t="s">
        <v>197</v>
      </c>
      <c r="B153" s="31" t="s">
        <v>198</v>
      </c>
      <c r="C153" s="32">
        <v>2903.4</v>
      </c>
      <c r="D153" s="31">
        <v>2903.4</v>
      </c>
      <c r="E153" s="31">
        <v>2903.4</v>
      </c>
      <c r="F153" s="31">
        <v>-145.38</v>
      </c>
      <c r="G153" s="31">
        <v>0</v>
      </c>
      <c r="H153" s="31">
        <v>180.75</v>
      </c>
      <c r="I153" s="31">
        <v>35.380000000000003</v>
      </c>
      <c r="J153" s="31">
        <v>1500</v>
      </c>
      <c r="K153" s="31">
        <v>0</v>
      </c>
      <c r="L153" s="31">
        <v>0.02</v>
      </c>
      <c r="M153" s="31">
        <v>1535.4</v>
      </c>
      <c r="N153" s="31">
        <v>1368</v>
      </c>
      <c r="O153" s="33" t="s">
        <v>224</v>
      </c>
    </row>
    <row r="154" spans="1:15" s="5" customFormat="1">
      <c r="A154" s="11" t="s">
        <v>19</v>
      </c>
      <c r="C154" s="22" t="s">
        <v>20</v>
      </c>
      <c r="D154" s="22" t="s">
        <v>20</v>
      </c>
      <c r="E154" s="22" t="s">
        <v>20</v>
      </c>
      <c r="F154" s="22" t="s">
        <v>20</v>
      </c>
      <c r="G154" s="22" t="s">
        <v>20</v>
      </c>
      <c r="H154" s="22" t="s">
        <v>20</v>
      </c>
      <c r="I154" s="22" t="s">
        <v>20</v>
      </c>
      <c r="J154" s="22" t="s">
        <v>20</v>
      </c>
      <c r="K154" s="22" t="s">
        <v>20</v>
      </c>
      <c r="L154" s="22" t="s">
        <v>20</v>
      </c>
      <c r="M154" s="22" t="s">
        <v>20</v>
      </c>
      <c r="N154" s="22" t="s">
        <v>20</v>
      </c>
      <c r="O154" s="29"/>
    </row>
    <row r="155" spans="1:15">
      <c r="C155" s="23">
        <f>SUM(C151:C154)</f>
        <v>11227.35</v>
      </c>
      <c r="D155" s="23">
        <f t="shared" ref="D155:N155" si="14">SUM(D151:D154)</f>
        <v>11227.35</v>
      </c>
      <c r="E155" s="23">
        <f t="shared" si="14"/>
        <v>11227.35</v>
      </c>
      <c r="F155" s="23">
        <f t="shared" si="14"/>
        <v>-290.76</v>
      </c>
      <c r="G155" s="23">
        <f t="shared" si="14"/>
        <v>0</v>
      </c>
      <c r="H155" s="23">
        <f t="shared" si="14"/>
        <v>850.71</v>
      </c>
      <c r="I155" s="23">
        <f t="shared" si="14"/>
        <v>559.97</v>
      </c>
      <c r="J155" s="23">
        <f t="shared" si="14"/>
        <v>1500</v>
      </c>
      <c r="K155" s="23">
        <f t="shared" si="14"/>
        <v>0</v>
      </c>
      <c r="L155" s="23">
        <f t="shared" si="14"/>
        <v>-1.9999999999999993E-2</v>
      </c>
      <c r="M155" s="23">
        <f t="shared" si="14"/>
        <v>2059.9499999999998</v>
      </c>
      <c r="N155" s="23">
        <f t="shared" si="14"/>
        <v>9167.4</v>
      </c>
    </row>
    <row r="156" spans="1:15">
      <c r="C156" s="19"/>
    </row>
    <row r="157" spans="1:15" ht="15">
      <c r="A157" s="8" t="s">
        <v>199</v>
      </c>
      <c r="C157" s="18"/>
    </row>
    <row r="158" spans="1:15">
      <c r="A158" s="2" t="s">
        <v>200</v>
      </c>
      <c r="B158" s="1" t="s">
        <v>201</v>
      </c>
      <c r="C158" s="32">
        <v>5420.55</v>
      </c>
      <c r="D158" s="1">
        <v>5420.55</v>
      </c>
      <c r="E158" s="1">
        <v>5420.55</v>
      </c>
      <c r="F158" s="1">
        <v>0</v>
      </c>
      <c r="G158" s="1">
        <v>0</v>
      </c>
      <c r="H158" s="1">
        <v>489.21</v>
      </c>
      <c r="I158" s="1">
        <v>489.21</v>
      </c>
      <c r="J158" s="1">
        <v>0</v>
      </c>
      <c r="K158" s="1">
        <v>0</v>
      </c>
      <c r="L158" s="1">
        <v>-0.06</v>
      </c>
      <c r="M158" s="1">
        <v>489.15</v>
      </c>
      <c r="N158" s="1">
        <v>4931.3999999999996</v>
      </c>
    </row>
    <row r="159" spans="1:15" s="5" customFormat="1">
      <c r="A159" s="11" t="s">
        <v>19</v>
      </c>
      <c r="C159" s="22" t="s">
        <v>20</v>
      </c>
      <c r="D159" s="5" t="s">
        <v>20</v>
      </c>
      <c r="E159" s="5" t="s">
        <v>20</v>
      </c>
      <c r="F159" s="5" t="s">
        <v>20</v>
      </c>
      <c r="G159" s="5" t="s">
        <v>20</v>
      </c>
      <c r="H159" s="5" t="s">
        <v>20</v>
      </c>
      <c r="I159" s="5" t="s">
        <v>20</v>
      </c>
      <c r="J159" s="5" t="s">
        <v>20</v>
      </c>
      <c r="K159" s="5" t="s">
        <v>20</v>
      </c>
      <c r="L159" s="5" t="s">
        <v>20</v>
      </c>
      <c r="M159" s="5" t="s">
        <v>20</v>
      </c>
      <c r="N159" s="5" t="s">
        <v>20</v>
      </c>
      <c r="O159" s="29"/>
    </row>
    <row r="160" spans="1:15">
      <c r="C160" s="23">
        <f>SUM(C158:C159)</f>
        <v>5420.55</v>
      </c>
      <c r="D160" s="23">
        <f t="shared" ref="D160:N160" si="15">SUM(D158:D159)</f>
        <v>5420.55</v>
      </c>
      <c r="E160" s="23">
        <f t="shared" si="15"/>
        <v>5420.55</v>
      </c>
      <c r="F160" s="23">
        <f t="shared" si="15"/>
        <v>0</v>
      </c>
      <c r="G160" s="23">
        <f t="shared" si="15"/>
        <v>0</v>
      </c>
      <c r="H160" s="23">
        <f t="shared" si="15"/>
        <v>489.21</v>
      </c>
      <c r="I160" s="23">
        <f t="shared" si="15"/>
        <v>489.21</v>
      </c>
      <c r="J160" s="23">
        <f t="shared" si="15"/>
        <v>0</v>
      </c>
      <c r="K160" s="23">
        <f t="shared" si="15"/>
        <v>0</v>
      </c>
      <c r="L160" s="23">
        <f t="shared" si="15"/>
        <v>-0.06</v>
      </c>
      <c r="M160" s="23">
        <f t="shared" si="15"/>
        <v>489.15</v>
      </c>
      <c r="N160" s="23">
        <f t="shared" si="15"/>
        <v>4931.3999999999996</v>
      </c>
    </row>
    <row r="161" spans="1:15">
      <c r="C161" s="19"/>
    </row>
    <row r="162" spans="1:15" s="5" customFormat="1">
      <c r="A162" s="10"/>
      <c r="C162" s="20" t="s">
        <v>202</v>
      </c>
      <c r="D162" s="5" t="s">
        <v>202</v>
      </c>
      <c r="E162" s="5" t="s">
        <v>202</v>
      </c>
      <c r="F162" s="5" t="s">
        <v>202</v>
      </c>
      <c r="G162" s="5" t="s">
        <v>202</v>
      </c>
      <c r="H162" s="5" t="s">
        <v>202</v>
      </c>
      <c r="I162" s="5" t="s">
        <v>202</v>
      </c>
      <c r="J162" s="5" t="s">
        <v>202</v>
      </c>
      <c r="K162" s="5" t="s">
        <v>202</v>
      </c>
      <c r="L162" s="5" t="s">
        <v>202</v>
      </c>
      <c r="M162" s="5" t="s">
        <v>202</v>
      </c>
      <c r="N162" s="5" t="s">
        <v>202</v>
      </c>
      <c r="O162" s="29"/>
    </row>
    <row r="163" spans="1:15">
      <c r="A163" s="11" t="s">
        <v>203</v>
      </c>
      <c r="B163" s="1" t="s">
        <v>204</v>
      </c>
      <c r="C163" s="21">
        <f>+C160+C155+C148+C141+C131+C118+C105+C100+C87+C80+C71+C64+C54+C43+C24+C17</f>
        <v>295499.25</v>
      </c>
      <c r="D163" s="12">
        <f>+D160+D155+D148+D141+D131+D118+D105+D100+D87+D80+D71+D64+D54+D43+D24+D17</f>
        <v>296009.59999999998</v>
      </c>
      <c r="E163" s="21">
        <f t="shared" ref="E163:N163" si="16">+E160+E155+E148+E141+E131+E118+E105+E100+E87+E80+E71+E64+E54+E43+E24+E17</f>
        <v>296009.59999999998</v>
      </c>
      <c r="F163" s="21">
        <f t="shared" si="16"/>
        <v>-8773.7400000000016</v>
      </c>
      <c r="G163" s="21">
        <f t="shared" si="16"/>
        <v>-372.18</v>
      </c>
      <c r="H163" s="21">
        <f t="shared" si="16"/>
        <v>21867.759999999998</v>
      </c>
      <c r="I163" s="21">
        <f t="shared" si="16"/>
        <v>13466.39</v>
      </c>
      <c r="J163" s="21">
        <f t="shared" si="16"/>
        <v>7500</v>
      </c>
      <c r="K163" s="21">
        <f t="shared" si="16"/>
        <v>8.59</v>
      </c>
      <c r="L163" s="21">
        <f t="shared" si="16"/>
        <v>-0.19999999999999984</v>
      </c>
      <c r="M163" s="21">
        <f t="shared" si="16"/>
        <v>20602.600000000002</v>
      </c>
      <c r="N163" s="21">
        <f t="shared" si="16"/>
        <v>275406.99999999994</v>
      </c>
    </row>
    <row r="165" spans="1:15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5">
      <c r="A166" s="2" t="s">
        <v>204</v>
      </c>
      <c r="B166" s="1" t="s">
        <v>204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</sheetData>
  <mergeCells count="5">
    <mergeCell ref="B5:N5"/>
    <mergeCell ref="B1:D1"/>
    <mergeCell ref="B4:D4"/>
    <mergeCell ref="B2:N2"/>
    <mergeCell ref="B3:N3"/>
  </mergeCells>
  <conditionalFormatting sqref="P1:XFD1048576 C6:C1048576 D166:O1048576 C165:N165 O1:O164 C1:N1 A1:B1048576 C4 E4:N4 D6:N16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2022-11-28T23:17:06Z</dcterms:created>
  <dcterms:modified xsi:type="dcterms:W3CDTF">2022-12-15T14:54:01Z</dcterms:modified>
</cp:coreProperties>
</file>