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14115" windowHeight="6720"/>
  </bookViews>
  <sheets>
    <sheet name="16-31 JULIO" sheetId="1" r:id="rId1"/>
    <sheet name="Hoja1" sheetId="2" r:id="rId2"/>
    <sheet name="Hoja2" sheetId="3" r:id="rId3"/>
  </sheets>
  <definedNames>
    <definedName name="_xlnm.Print_Area" localSheetId="0">'16-31 JULIO'!$A$1:$T$173</definedName>
  </definedNames>
  <calcPr calcId="125725"/>
</workbook>
</file>

<file path=xl/calcChain.xml><?xml version="1.0" encoding="utf-8"?>
<calcChain xmlns="http://schemas.openxmlformats.org/spreadsheetml/2006/main">
  <c r="S171" i="1"/>
  <c r="T164" l="1"/>
  <c r="S164"/>
  <c r="R164"/>
  <c r="Q164"/>
  <c r="P164"/>
  <c r="O164"/>
  <c r="N164"/>
  <c r="M164"/>
  <c r="L164"/>
  <c r="K164"/>
  <c r="J164"/>
  <c r="I164"/>
  <c r="H164"/>
  <c r="G164"/>
  <c r="F164"/>
  <c r="E164"/>
  <c r="D164"/>
  <c r="T158"/>
  <c r="S158"/>
  <c r="R158"/>
  <c r="Q158"/>
  <c r="P158"/>
  <c r="O158"/>
  <c r="N158"/>
  <c r="M158"/>
  <c r="L158"/>
  <c r="K158"/>
  <c r="J158"/>
  <c r="I158"/>
  <c r="H158"/>
  <c r="G158"/>
  <c r="F158"/>
  <c r="E158"/>
  <c r="D158"/>
  <c r="T151"/>
  <c r="S151"/>
  <c r="R151"/>
  <c r="Q151"/>
  <c r="P151"/>
  <c r="O151"/>
  <c r="N151"/>
  <c r="M151"/>
  <c r="L151"/>
  <c r="K151"/>
  <c r="J151"/>
  <c r="I151"/>
  <c r="H151"/>
  <c r="G151"/>
  <c r="F151"/>
  <c r="E151"/>
  <c r="D151"/>
  <c r="T144"/>
  <c r="S144"/>
  <c r="R144"/>
  <c r="Q144"/>
  <c r="P144"/>
  <c r="O144"/>
  <c r="N144"/>
  <c r="M144"/>
  <c r="L144"/>
  <c r="K144"/>
  <c r="J144"/>
  <c r="I144"/>
  <c r="H144"/>
  <c r="G144"/>
  <c r="F144"/>
  <c r="E144"/>
  <c r="D144"/>
  <c r="T135"/>
  <c r="S135"/>
  <c r="R135"/>
  <c r="Q135"/>
  <c r="P135"/>
  <c r="O135"/>
  <c r="N135"/>
  <c r="M135"/>
  <c r="L135"/>
  <c r="K135"/>
  <c r="J135"/>
  <c r="I135"/>
  <c r="H135"/>
  <c r="F135"/>
  <c r="E135"/>
  <c r="D135"/>
  <c r="T123"/>
  <c r="S123"/>
  <c r="R123"/>
  <c r="Q123"/>
  <c r="P123"/>
  <c r="O123"/>
  <c r="N123"/>
  <c r="M123"/>
  <c r="L123"/>
  <c r="K123"/>
  <c r="J123"/>
  <c r="I123"/>
  <c r="H123"/>
  <c r="G123"/>
  <c r="F123"/>
  <c r="E123"/>
  <c r="D123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T90"/>
  <c r="S90"/>
  <c r="R90"/>
  <c r="Q90"/>
  <c r="P90"/>
  <c r="O90"/>
  <c r="N90"/>
  <c r="M90"/>
  <c r="L90"/>
  <c r="K90"/>
  <c r="J90"/>
  <c r="I90"/>
  <c r="H90"/>
  <c r="G90"/>
  <c r="F90"/>
  <c r="E90"/>
  <c r="D90"/>
  <c r="T83"/>
  <c r="S83"/>
  <c r="R83"/>
  <c r="Q83"/>
  <c r="P83"/>
  <c r="O83"/>
  <c r="N83"/>
  <c r="M83"/>
  <c r="L83"/>
  <c r="K83"/>
  <c r="J83"/>
  <c r="I83"/>
  <c r="H83"/>
  <c r="G83"/>
  <c r="F83"/>
  <c r="E83"/>
  <c r="D83"/>
  <c r="T74"/>
  <c r="S74"/>
  <c r="R74"/>
  <c r="Q74"/>
  <c r="P74"/>
  <c r="O74"/>
  <c r="N74"/>
  <c r="M74"/>
  <c r="L74"/>
  <c r="K74"/>
  <c r="J74"/>
  <c r="I74"/>
  <c r="H74"/>
  <c r="G74"/>
  <c r="F74"/>
  <c r="E74"/>
  <c r="D74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T56"/>
  <c r="S56"/>
  <c r="R56"/>
  <c r="Q56"/>
  <c r="P56"/>
  <c r="O56"/>
  <c r="N56"/>
  <c r="M56"/>
  <c r="L56"/>
  <c r="K56"/>
  <c r="J56"/>
  <c r="I56"/>
  <c r="H56"/>
  <c r="G56"/>
  <c r="F56"/>
  <c r="E56"/>
  <c r="D56"/>
  <c r="T45"/>
  <c r="T167" s="1"/>
  <c r="S172" s="1"/>
  <c r="S173" s="1"/>
  <c r="S45"/>
  <c r="R45"/>
  <c r="Q45"/>
  <c r="Q167" s="1"/>
  <c r="P45"/>
  <c r="P167" s="1"/>
  <c r="O45"/>
  <c r="N45"/>
  <c r="M45"/>
  <c r="M167" s="1"/>
  <c r="L45"/>
  <c r="L167" s="1"/>
  <c r="K45"/>
  <c r="J45"/>
  <c r="I45"/>
  <c r="I167" s="1"/>
  <c r="H45"/>
  <c r="H167" s="1"/>
  <c r="G45"/>
  <c r="F45"/>
  <c r="E45"/>
  <c r="E167" s="1"/>
  <c r="D45"/>
  <c r="D167" s="1"/>
  <c r="T25"/>
  <c r="S25"/>
  <c r="R25"/>
  <c r="Q25"/>
  <c r="P25"/>
  <c r="O25"/>
  <c r="N25"/>
  <c r="M25"/>
  <c r="L25"/>
  <c r="K25"/>
  <c r="J25"/>
  <c r="I25"/>
  <c r="H25"/>
  <c r="G25"/>
  <c r="F25"/>
  <c r="E25"/>
  <c r="D25"/>
  <c r="T17"/>
  <c r="S17"/>
  <c r="S167" s="1"/>
  <c r="R17"/>
  <c r="R167" s="1"/>
  <c r="Q17"/>
  <c r="P17"/>
  <c r="O17"/>
  <c r="O167" s="1"/>
  <c r="N17"/>
  <c r="N167" s="1"/>
  <c r="M17"/>
  <c r="L17"/>
  <c r="K17"/>
  <c r="K167" s="1"/>
  <c r="J17"/>
  <c r="J167" s="1"/>
  <c r="I17"/>
  <c r="H17"/>
  <c r="G17"/>
  <c r="F17"/>
  <c r="F167" s="1"/>
  <c r="E17"/>
  <c r="D17"/>
  <c r="G133"/>
  <c r="G135" s="1"/>
  <c r="C158"/>
  <c r="C151"/>
  <c r="C144"/>
  <c r="C135"/>
  <c r="C123"/>
  <c r="C109"/>
  <c r="C104"/>
  <c r="C90"/>
  <c r="C83"/>
  <c r="C74"/>
  <c r="C56"/>
  <c r="C45"/>
  <c r="C164"/>
  <c r="C25"/>
  <c r="C17"/>
  <c r="C167" s="1"/>
  <c r="G167" l="1"/>
</calcChain>
</file>

<file path=xl/sharedStrings.xml><?xml version="1.0" encoding="utf-8"?>
<sst xmlns="http://schemas.openxmlformats.org/spreadsheetml/2006/main" count="651" uniqueCount="226">
  <si>
    <t>Periodo 14 al 14 Quincenal del 16/07/2022 al 31/07/2022</t>
  </si>
  <si>
    <t>Código</t>
  </si>
  <si>
    <t>Empleado</t>
  </si>
  <si>
    <t>Sueldo</t>
  </si>
  <si>
    <t>Vacaciones a tiempo</t>
  </si>
  <si>
    <t>Prima de vacaciones a tiempo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</si>
  <si>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</si>
  <si>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</si>
  <si>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</si>
  <si>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</si>
  <si>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</si>
  <si>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</si>
  <si>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Préstamo empresa</t>
  </si>
  <si>
    <t>Ajuste en Subsidio para el empleo</t>
  </si>
  <si>
    <t>Ajuste al neto</t>
  </si>
  <si>
    <t>ISR de ajuste mensual</t>
  </si>
  <si>
    <t>ISR ajustado por subsidio</t>
  </si>
  <si>
    <t>Ajuste al Subsidio Causado</t>
  </si>
  <si>
    <t>*TOTAL* *DEDUCCIONES*</t>
  </si>
  <si>
    <t>*NETO*</t>
  </si>
  <si>
    <t>Departamento 19 ADMINISTRACION Y FINANZAS</t>
  </si>
  <si>
    <t>043</t>
  </si>
  <si>
    <t>Alvarez Cruz Ma. Mercedes</t>
  </si>
  <si>
    <t>348</t>
  </si>
  <si>
    <t>Evangelista Aguilar Blanca Isela</t>
  </si>
  <si>
    <t>Total Depto</t>
  </si>
  <si>
    <t xml:space="preserve">  -----------------------</t>
  </si>
  <si>
    <t>Departamento 18 ASISTENCIA SOCIAL</t>
  </si>
  <si>
    <t>360</t>
  </si>
  <si>
    <t>Flores Arias Dulce Maleny</t>
  </si>
  <si>
    <t>148</t>
  </si>
  <si>
    <t>Gallegos Ortiz Zayra Berenice</t>
  </si>
  <si>
    <t>305</t>
  </si>
  <si>
    <t>Garcia Ramos Liliana</t>
  </si>
  <si>
    <t>304</t>
  </si>
  <si>
    <t>Gutierrez Maldonado Estefania</t>
  </si>
  <si>
    <t>Departamento 1 CADI</t>
  </si>
  <si>
    <t>161</t>
  </si>
  <si>
    <t>Bautista Aguilera Virginia</t>
  </si>
  <si>
    <t>004</t>
  </si>
  <si>
    <t>Carrillo Morales Rosalinda</t>
  </si>
  <si>
    <t>262</t>
  </si>
  <si>
    <t>Castro  Villasano Rut Esmeralda</t>
  </si>
  <si>
    <t>185</t>
  </si>
  <si>
    <t>Flores Barbosa Juana Araceli</t>
  </si>
  <si>
    <t>325</t>
  </si>
  <si>
    <t>Garcia Lara Gloria</t>
  </si>
  <si>
    <t>035</t>
  </si>
  <si>
    <t>Hernandez Perez Martha Guadalupe</t>
  </si>
  <si>
    <t>358</t>
  </si>
  <si>
    <t>Leon Alvarez Anna Alejandra</t>
  </si>
  <si>
    <t>296</t>
  </si>
  <si>
    <t>Loza Morales Diana Laura</t>
  </si>
  <si>
    <t>020</t>
  </si>
  <si>
    <t>Loza Vazquez Ma. Ofelia</t>
  </si>
  <si>
    <t>316</t>
  </si>
  <si>
    <t>Lua Cisneros Ericka Jazmin</t>
  </si>
  <si>
    <t>293</t>
  </si>
  <si>
    <t>Marquez  Navarro Rosa Erika</t>
  </si>
  <si>
    <t>199</t>
  </si>
  <si>
    <t>Salgado Castellanos Blanca</t>
  </si>
  <si>
    <t>362</t>
  </si>
  <si>
    <t>Tellez Becerra Jessica</t>
  </si>
  <si>
    <t>329</t>
  </si>
  <si>
    <t>Torres Arrañaga Maria Soledad</t>
  </si>
  <si>
    <t>015</t>
  </si>
  <si>
    <t>Vazquez Gonzalez Dominga</t>
  </si>
  <si>
    <t>016</t>
  </si>
  <si>
    <t>Villa Sanchez Elizabeth</t>
  </si>
  <si>
    <t>Departamento 3 CAIC I</t>
  </si>
  <si>
    <t>335</t>
  </si>
  <si>
    <t>Cervantes  Garibay Ingrid Naomi</t>
  </si>
  <si>
    <t>198</t>
  </si>
  <si>
    <t>Enriquez Salgado Leslie Elizabeth</t>
  </si>
  <si>
    <t>359</t>
  </si>
  <si>
    <t>Gomez Rios Dayanara</t>
  </si>
  <si>
    <t>264</t>
  </si>
  <si>
    <t>Ramos Rodriguez Montserrath</t>
  </si>
  <si>
    <t>336</t>
  </si>
  <si>
    <t>Santiago Baeza Pammela Monterrat</t>
  </si>
  <si>
    <t>302</t>
  </si>
  <si>
    <t>Santoyo Godinez Veronica Stefania</t>
  </si>
  <si>
    <t>014</t>
  </si>
  <si>
    <t>Valdivia  Zaragoza Josefina</t>
  </si>
  <si>
    <t>Departamento 4 CASA DIA</t>
  </si>
  <si>
    <t>034</t>
  </si>
  <si>
    <t>Cruz Aviña Bibiana</t>
  </si>
  <si>
    <t>025</t>
  </si>
  <si>
    <t>Diaz Alvarez Olivia</t>
  </si>
  <si>
    <t>339</t>
  </si>
  <si>
    <t>Flores Cervantes Diego Ulises</t>
  </si>
  <si>
    <t>054</t>
  </si>
  <si>
    <t>Flores Ramos Teresa</t>
  </si>
  <si>
    <t>334</t>
  </si>
  <si>
    <t>Flores Valdovinos Monserrat</t>
  </si>
  <si>
    <t>113</t>
  </si>
  <si>
    <t>Vazquez  Salazar Sandra Guillermina</t>
  </si>
  <si>
    <t>330</t>
  </si>
  <si>
    <t>Villarruel Gutierrez Syndira Pouleth</t>
  </si>
  <si>
    <t>Departamento 12 CENTRO COMUNITARIO EL ROSARIO</t>
  </si>
  <si>
    <t>289</t>
  </si>
  <si>
    <t>Arriaga Ornelas Ma. Guadalupe</t>
  </si>
  <si>
    <t>183</t>
  </si>
  <si>
    <t>Lopez Andrade Claudia Gabriela</t>
  </si>
  <si>
    <t>256</t>
  </si>
  <si>
    <t>Rios Hinojosa Dayanara</t>
  </si>
  <si>
    <t>Departamento 6 COMEDOR ASISTENCIAL</t>
  </si>
  <si>
    <t>044</t>
  </si>
  <si>
    <t>Basulto  Lopez  Carlos</t>
  </si>
  <si>
    <t>363</t>
  </si>
  <si>
    <t>Bravo Silva  Beatriz</t>
  </si>
  <si>
    <t>364</t>
  </si>
  <si>
    <t>Bravo Silva Imelda</t>
  </si>
  <si>
    <t>317</t>
  </si>
  <si>
    <t>Martinez Castillo  Maria Cristina</t>
  </si>
  <si>
    <t>166</t>
  </si>
  <si>
    <t>Venegas Mota Marisa</t>
  </si>
  <si>
    <t>Departamento 9 COMEDOR ZULA</t>
  </si>
  <si>
    <t>255</t>
  </si>
  <si>
    <t>Cardenas  Cardenas Maria Guadalupe</t>
  </si>
  <si>
    <t>040</t>
  </si>
  <si>
    <t>Flores Vazquez Maria Del Refugio</t>
  </si>
  <si>
    <t>029</t>
  </si>
  <si>
    <t>Rojo Leyva Maria Esther</t>
  </si>
  <si>
    <t>Departamento 13 CRIO</t>
  </si>
  <si>
    <t>291</t>
  </si>
  <si>
    <t>Aguilar Rodriguez Alicia</t>
  </si>
  <si>
    <t>355</t>
  </si>
  <si>
    <t>Alatorre Veloz Liliana Guadalupe</t>
  </si>
  <si>
    <t>260</t>
  </si>
  <si>
    <t>Cervantes Garcia Odalys</t>
  </si>
  <si>
    <t>298</t>
  </si>
  <si>
    <t>Garcia Ortiz Alinne Reyna</t>
  </si>
  <si>
    <t>345</t>
  </si>
  <si>
    <t>Leal Contreras Gisela</t>
  </si>
  <si>
    <t>028</t>
  </si>
  <si>
    <t>Martinez Lopez Ana Paulina</t>
  </si>
  <si>
    <t>118</t>
  </si>
  <si>
    <t>Perez Sanchez Luz Maria</t>
  </si>
  <si>
    <t>341</t>
  </si>
  <si>
    <t>Sanchez Ramirez Araceli</t>
  </si>
  <si>
    <t>357</t>
  </si>
  <si>
    <t>Villasano Barron Carlos Roberto</t>
  </si>
  <si>
    <t>353</t>
  </si>
  <si>
    <t>Zuñiga  Lerma Zyanya Denisse</t>
  </si>
  <si>
    <t>Departamento 21 DIF CENTRAL</t>
  </si>
  <si>
    <t>361</t>
  </si>
  <si>
    <t>Moreno Duran Samuel Ulises</t>
  </si>
  <si>
    <t>Departamento 14 DIRECCION GENERAL</t>
  </si>
  <si>
    <t>343</t>
  </si>
  <si>
    <t>Barajas Adame Ana Esmeralda</t>
  </si>
  <si>
    <t>338</t>
  </si>
  <si>
    <t>Cabrera Gutierrez Liliana Berenice</t>
  </si>
  <si>
    <t>052</t>
  </si>
  <si>
    <t>Flores Herrera Juan Gabriel</t>
  </si>
  <si>
    <t>058</t>
  </si>
  <si>
    <t>Gomez Herrera Liliana</t>
  </si>
  <si>
    <t>344</t>
  </si>
  <si>
    <t>Licona Godinez Efrain</t>
  </si>
  <si>
    <t>222</t>
  </si>
  <si>
    <t>Maldonado Magaña Ana Estela</t>
  </si>
  <si>
    <t>157</t>
  </si>
  <si>
    <t>Ramirez  Jaramillo Victor Manuel</t>
  </si>
  <si>
    <t>346</t>
  </si>
  <si>
    <t>Rivera Magaña Felipe</t>
  </si>
  <si>
    <t>275</t>
  </si>
  <si>
    <t>Zaragoza Pantoja Eduardo Javier</t>
  </si>
  <si>
    <t>159</t>
  </si>
  <si>
    <t>Zuñiga Castro Javier</t>
  </si>
  <si>
    <t>Departamento 16 FORTALECIMIENTO DE LA FAMILIA</t>
  </si>
  <si>
    <t>282</t>
  </si>
  <si>
    <t>Aranda Hernández Sofía</t>
  </si>
  <si>
    <t>245</t>
  </si>
  <si>
    <t>Cervantes Andrade Nancy Gabriela</t>
  </si>
  <si>
    <t>200</t>
  </si>
  <si>
    <t>Ortega Becerra Andrea Guadalupe</t>
  </si>
  <si>
    <t>352</t>
  </si>
  <si>
    <t>Retana Castellanos Melissa</t>
  </si>
  <si>
    <t>342</t>
  </si>
  <si>
    <t>Torres Negrete Alma Rocio</t>
  </si>
  <si>
    <t>276</t>
  </si>
  <si>
    <t>Vazquez Cervantes Lucila</t>
  </si>
  <si>
    <t>356</t>
  </si>
  <si>
    <t>Velasco Moncada Adriana Patricia</t>
  </si>
  <si>
    <t>270</t>
  </si>
  <si>
    <t>Zaragoza Gonzalez Maria Rebeca</t>
  </si>
  <si>
    <t>Departamento 11 PPNNA Y UAVI</t>
  </si>
  <si>
    <t>076</t>
  </si>
  <si>
    <t>Ceron Alvarado Alma Carolina</t>
  </si>
  <si>
    <t>351</t>
  </si>
  <si>
    <t>Duran Loera Edgar Omar</t>
  </si>
  <si>
    <t>306</t>
  </si>
  <si>
    <t>Mercado Zuñiga Marlon Vinicio</t>
  </si>
  <si>
    <t>078</t>
  </si>
  <si>
    <t>Nuñez Hernandez Dalia Hilda</t>
  </si>
  <si>
    <t>307</t>
  </si>
  <si>
    <t>Villa Sanchez Jose Gerardo</t>
  </si>
  <si>
    <t>Departamento 17 RECURSOS HUMANOS Y JURIDICOS</t>
  </si>
  <si>
    <t>254</t>
  </si>
  <si>
    <t>Avila Valencia Martha Patricia</t>
  </si>
  <si>
    <t>237</t>
  </si>
  <si>
    <t>Cervates Zamora Maria Xitlali</t>
  </si>
  <si>
    <t>280</t>
  </si>
  <si>
    <t>Lozano Saavedra Ana Rosa</t>
  </si>
  <si>
    <t>Departamento 20 SEGURIDAD ALIMENTARIA</t>
  </si>
  <si>
    <t>292</t>
  </si>
  <si>
    <t>Gaytan Castellanos Maria Fernanda</t>
  </si>
  <si>
    <t>340</t>
  </si>
  <si>
    <t>Lopez Lopez Marlene Jaquelyne</t>
  </si>
  <si>
    <t>152</t>
  </si>
  <si>
    <t>Maciel Martinez Jorge Luis</t>
  </si>
  <si>
    <t>Departamento 15 TRANSPARENCIA</t>
  </si>
  <si>
    <t>252</t>
  </si>
  <si>
    <t>Rodriguez Gutierrez Monica</t>
  </si>
  <si>
    <t>277</t>
  </si>
  <si>
    <t>Salamanca Hernandez Pilar Del Carmen</t>
  </si>
  <si>
    <t xml:space="preserve">  =============</t>
  </si>
  <si>
    <t>Total Gral.</t>
  </si>
  <si>
    <t xml:space="preserve"> </t>
  </si>
  <si>
    <t>SISTEMA PARA EL DESARROLLO INTEGRAL DE LA FAMILIA DEL</t>
  </si>
  <si>
    <t>MUNICIPIO DE OCOTLÁN, JALISCO</t>
  </si>
  <si>
    <t>Sueldo Integrado</t>
  </si>
  <si>
    <t>TRANSFERENCIA</t>
  </si>
  <si>
    <t>TOTAL</t>
  </si>
  <si>
    <t>PAGO CHEQUE (MANUEL-MALENY)</t>
  </si>
  <si>
    <t>0478781869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</si>
</sst>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$&quot;#,##0.00"/>
    <numFmt numFmtId="165" formatCode="0_ ;[Red]\-0\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12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E0000"/>
        <bgColor indexed="64"/>
      </patternFill>
    </fill>
  </fills>
  <borders count="6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9" fontId="9" fillId="0" borderId="0" xfId="0" applyNumberFormat="1" applyFont="1"/>
    <xf numFmtId="49" fontId="2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0" fontId="0" fillId="2" borderId="0" xfId="0" applyFill="1"/>
    <xf numFmtId="0" fontId="2" fillId="0" borderId="0" xfId="0" applyFont="1" applyAlignment="1">
      <alignment horizontal="left"/>
    </xf>
    <xf numFmtId="164" fontId="8" fillId="0" borderId="0" xfId="0" applyNumberFormat="1" applyFont="1"/>
    <xf numFmtId="164" fontId="8" fillId="0" borderId="2" xfId="0" applyNumberFormat="1" applyFont="1" applyBorder="1"/>
    <xf numFmtId="0" fontId="2" fillId="0" borderId="3" xfId="0" applyFont="1" applyBorder="1"/>
    <xf numFmtId="0" fontId="2" fillId="0" borderId="0" xfId="0" applyFont="1"/>
    <xf numFmtId="49" fontId="2" fillId="0" borderId="0" xfId="0" applyNumberFormat="1" applyFont="1"/>
    <xf numFmtId="49" fontId="4" fillId="0" borderId="0" xfId="0" applyNumberFormat="1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right"/>
    </xf>
    <xf numFmtId="49" fontId="8" fillId="0" borderId="2" xfId="0" applyNumberFormat="1" applyFont="1" applyBorder="1"/>
    <xf numFmtId="0" fontId="2" fillId="0" borderId="2" xfId="0" applyFont="1" applyBorder="1"/>
    <xf numFmtId="49" fontId="2" fillId="0" borderId="2" xfId="0" applyNumberFormat="1" applyFont="1" applyBorder="1"/>
    <xf numFmtId="164" fontId="2" fillId="0" borderId="2" xfId="0" applyNumberFormat="1" applyFont="1" applyBorder="1"/>
    <xf numFmtId="0" fontId="2" fillId="0" borderId="2" xfId="0" applyFont="1" applyBorder="1" applyAlignment="1">
      <alignment horizontal="right"/>
    </xf>
    <xf numFmtId="164" fontId="2" fillId="0" borderId="2" xfId="0" applyNumberFormat="1" applyFont="1" applyFill="1" applyBorder="1"/>
    <xf numFmtId="0" fontId="2" fillId="0" borderId="2" xfId="0" applyFont="1" applyFill="1" applyBorder="1" applyAlignment="1">
      <alignment horizontal="right"/>
    </xf>
    <xf numFmtId="164" fontId="8" fillId="0" borderId="2" xfId="0" applyNumberFormat="1" applyFont="1" applyFill="1" applyBorder="1"/>
    <xf numFmtId="164" fontId="2" fillId="2" borderId="2" xfId="0" applyNumberFormat="1" applyFont="1" applyFill="1" applyBorder="1"/>
    <xf numFmtId="0" fontId="7" fillId="0" borderId="0" xfId="0" applyFont="1" applyAlignment="1">
      <alignment horizontal="center"/>
    </xf>
    <xf numFmtId="0" fontId="0" fillId="2" borderId="2" xfId="0" applyFill="1" applyBorder="1"/>
    <xf numFmtId="164" fontId="15" fillId="0" borderId="2" xfId="0" applyNumberFormat="1" applyFont="1" applyBorder="1" applyAlignment="1">
      <alignment vertical="center"/>
    </xf>
    <xf numFmtId="164" fontId="15" fillId="0" borderId="2" xfId="0" applyNumberFormat="1" applyFont="1" applyBorder="1"/>
    <xf numFmtId="0" fontId="15" fillId="0" borderId="2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3" xfId="0" applyFont="1" applyBorder="1" applyAlignment="1">
      <alignment horizontal="left" vertical="center" wrapText="1"/>
    </xf>
    <xf numFmtId="0" fontId="2" fillId="0" borderId="2" xfId="0" applyFont="1" applyFill="1" applyBorder="1"/>
    <xf numFmtId="2" fontId="2" fillId="0" borderId="2" xfId="0" applyNumberFormat="1" applyFont="1" applyFill="1" applyBorder="1"/>
    <xf numFmtId="165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/>
    <xf numFmtId="49" fontId="2" fillId="0" borderId="2" xfId="0" applyNumberFormat="1" applyFont="1" applyFill="1" applyBorder="1" applyAlignment="1">
      <alignment horizontal="center"/>
    </xf>
    <xf numFmtId="0" fontId="2" fillId="0" borderId="4" xfId="0" applyFont="1" applyFill="1" applyBorder="1"/>
    <xf numFmtId="165" fontId="2" fillId="0" borderId="5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49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/>
    <xf numFmtId="49" fontId="2" fillId="2" borderId="2" xfId="0" applyNumberFormat="1" applyFont="1" applyFill="1" applyBorder="1"/>
    <xf numFmtId="0" fontId="2" fillId="2" borderId="3" xfId="0" applyFont="1" applyFill="1" applyBorder="1"/>
    <xf numFmtId="164" fontId="10" fillId="2" borderId="2" xfId="0" applyNumberFormat="1" applyFont="1" applyFill="1" applyBorder="1"/>
    <xf numFmtId="0" fontId="2" fillId="2" borderId="0" xfId="0" applyFont="1" applyFill="1"/>
    <xf numFmtId="49" fontId="8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49" fontId="2" fillId="2" borderId="0" xfId="0" applyNumberFormat="1" applyFont="1" applyFill="1"/>
    <xf numFmtId="164" fontId="8" fillId="2" borderId="2" xfId="0" applyNumberFormat="1" applyFont="1" applyFill="1" applyBorder="1"/>
    <xf numFmtId="49" fontId="8" fillId="2" borderId="2" xfId="0" applyNumberFormat="1" applyFont="1" applyFill="1" applyBorder="1"/>
    <xf numFmtId="0" fontId="2" fillId="2" borderId="2" xfId="0" applyFont="1" applyFill="1" applyBorder="1"/>
    <xf numFmtId="0" fontId="13" fillId="2" borderId="3" xfId="0" applyFont="1" applyFill="1" applyBorder="1"/>
    <xf numFmtId="43" fontId="2" fillId="2" borderId="2" xfId="1" applyFont="1" applyFill="1" applyBorder="1"/>
    <xf numFmtId="164" fontId="14" fillId="2" borderId="2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8E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295276</xdr:colOff>
      <xdr:row>0</xdr:row>
      <xdr:rowOff>95250</xdr:rowOff>
    </xdr:from>
    <xdr:to>
      <xdr:col>2</xdr:col>
      <xdr:colOff>276226</xdr:colOff>
      <xdr:row>5</xdr:row>
      <xdr:rowOff>85663</xdr:rowOff>
    </xdr:to>
    <xdr:pic>
      <xdr:nvPicPr>
        <xdr:cNvPr id="3" name="2 Imagen" descr="DIF-HORIZONTAL-POSITIVO (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6" y="95250"/>
          <a:ext cx="1847850" cy="1038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73"/>
  <sheetViews>
    <sheetView tabSelected="1" topLeftCell="A61" workbookViewId="0">
      <selection activeCell="E16" sqref="E16:E17"/>
    </sheetView>
  </sheetViews>
  <sheetFormatPr baseColWidth="10" defaultRowHeight="11.25"/>
  <cols>
    <col min="1" max="1" width="6.7109375" style="2" customWidth="1"/>
    <col min="2" max="2" width="21.28515625" style="1" customWidth="1"/>
    <col min="3" max="3" width="9.28515625" style="1" customWidth="1"/>
    <col min="4" max="4" width="15" style="1" bestFit="1" customWidth="1"/>
    <col min="5" max="5" width="10.5703125" style="1" customWidth="1"/>
    <col min="6" max="6" width="11.7109375" style="1" customWidth="1"/>
    <col min="7" max="7" width="13.28515625" style="1" customWidth="1"/>
    <col min="8" max="8" width="9.42578125" style="1" customWidth="1"/>
    <col min="9" max="9" width="10.5703125" style="1" customWidth="1"/>
    <col min="10" max="10" width="11.7109375" style="1" customWidth="1"/>
    <col min="11" max="11" width="6.140625" style="1" customWidth="1"/>
    <col min="12" max="13" width="8.85546875" style="1" customWidth="1"/>
    <col min="14" max="15" width="11.28515625" style="1" customWidth="1"/>
    <col min="16" max="16" width="8.7109375" style="1" customWidth="1"/>
    <col min="17" max="17" width="11.7109375" style="1" customWidth="1"/>
    <col min="18" max="18" width="11.85546875" style="1" customWidth="1"/>
    <col min="19" max="19" width="12.5703125" style="1" customWidth="1"/>
    <col min="20" max="20" width="9.5703125" style="1" customWidth="1"/>
    <col min="21" max="16384" width="11.42578125" style="1"/>
  </cols>
  <sheetData>
    <row r="1" spans="1:20" ht="18" customHeight="1">
      <c r="A1" s="3"/>
      <c r="B1" s="50" t="s">
        <v>218</v>
      </c>
      <c r="C1" s="50"/>
      <c r="D1" s="51"/>
    </row>
    <row r="2" spans="1:20" ht="24.95" customHeight="1">
      <c r="A2" s="17"/>
      <c r="B2" s="47" t="s">
        <v>219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20" ht="15.75">
      <c r="A3" s="16"/>
      <c r="B3" s="48" t="s">
        <v>220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20" ht="12.75">
      <c r="A4" s="16"/>
      <c r="B4" s="29"/>
      <c r="C4" s="29"/>
      <c r="D4" s="29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20">
      <c r="A5" s="16"/>
      <c r="B5" s="11"/>
      <c r="C5" s="11"/>
      <c r="D5" s="15"/>
      <c r="E5" s="15"/>
      <c r="F5" s="15"/>
      <c r="G5" s="15"/>
      <c r="H5" s="15"/>
      <c r="I5" s="15"/>
      <c r="J5" s="15"/>
    </row>
    <row r="6" spans="1:20" ht="12.75">
      <c r="A6" s="16"/>
      <c r="B6" s="49" t="s">
        <v>0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8" spans="1:20" s="4" customFormat="1" ht="45.75" thickBot="1">
      <c r="A8" s="45" t="s">
        <v>1</v>
      </c>
      <c r="B8" s="46" t="s">
        <v>2</v>
      </c>
      <c r="C8" s="46" t="s">
        <v>221</v>
      </c>
      <c r="D8" s="46" t="s">
        <v>3</v>
      </c>
      <c r="E8" s="46" t="s">
        <v>4</v>
      </c>
      <c r="F8" s="46" t="s">
        <v>5</v>
      </c>
      <c r="G8" s="46" t="s">
        <v>6</v>
      </c>
      <c r="H8" s="46" t="s">
        <v>7</v>
      </c>
      <c r="I8" s="46" t="s">
        <v>8</v>
      </c>
      <c r="J8" s="46" t="s">
        <v>9</v>
      </c>
      <c r="K8" s="46" t="s">
        <v>10</v>
      </c>
      <c r="L8" s="46" t="s">
        <v>11</v>
      </c>
      <c r="M8" s="46" t="s">
        <v>12</v>
      </c>
      <c r="N8" s="46" t="s">
        <v>13</v>
      </c>
      <c r="O8" s="46" t="s">
        <v>14</v>
      </c>
      <c r="P8" s="46" t="s">
        <v>15</v>
      </c>
      <c r="Q8" s="46" t="s">
        <v>16</v>
      </c>
      <c r="R8" s="46" t="s">
        <v>17</v>
      </c>
      <c r="S8" s="46" t="s">
        <v>18</v>
      </c>
      <c r="T8" s="46" t="s">
        <v>19</v>
      </c>
    </row>
    <row r="9" spans="1:20" ht="12" thickTop="1"/>
    <row r="11" spans="1:20">
      <c r="A11" s="6"/>
    </row>
    <row r="13" spans="1:20">
      <c r="A13" s="20" t="s">
        <v>20</v>
      </c>
      <c r="B13" s="21"/>
    </row>
    <row r="14" spans="1:20">
      <c r="A14" s="22" t="s">
        <v>21</v>
      </c>
      <c r="B14" s="14" t="s">
        <v>22</v>
      </c>
      <c r="C14" s="25">
        <v>4768.5</v>
      </c>
      <c r="D14" s="23">
        <v>4768.5</v>
      </c>
      <c r="E14" s="23">
        <v>0</v>
      </c>
      <c r="F14" s="23">
        <v>0</v>
      </c>
      <c r="G14" s="23">
        <v>4768.5</v>
      </c>
      <c r="H14" s="23">
        <v>0</v>
      </c>
      <c r="I14" s="23">
        <v>0</v>
      </c>
      <c r="J14" s="23">
        <v>384.88</v>
      </c>
      <c r="K14" s="23">
        <v>0</v>
      </c>
      <c r="L14" s="23">
        <v>384.88</v>
      </c>
      <c r="M14" s="23">
        <v>0</v>
      </c>
      <c r="N14" s="23">
        <v>0</v>
      </c>
      <c r="O14" s="23">
        <v>0.02</v>
      </c>
      <c r="P14" s="23">
        <v>0</v>
      </c>
      <c r="Q14" s="23">
        <v>0</v>
      </c>
      <c r="R14" s="23">
        <v>0</v>
      </c>
      <c r="S14" s="23">
        <v>384.9</v>
      </c>
      <c r="T14" s="23">
        <v>4383.6000000000004</v>
      </c>
    </row>
    <row r="15" spans="1:20">
      <c r="A15" s="22" t="s">
        <v>23</v>
      </c>
      <c r="B15" s="14" t="s">
        <v>24</v>
      </c>
      <c r="C15" s="25">
        <v>5420.55</v>
      </c>
      <c r="D15" s="23">
        <v>5420.55</v>
      </c>
      <c r="E15" s="23">
        <v>0</v>
      </c>
      <c r="F15" s="23">
        <v>0</v>
      </c>
      <c r="G15" s="23">
        <v>5420.55</v>
      </c>
      <c r="H15" s="23">
        <v>0</v>
      </c>
      <c r="I15" s="23">
        <v>0</v>
      </c>
      <c r="J15" s="23">
        <v>489.21</v>
      </c>
      <c r="K15" s="23">
        <v>0</v>
      </c>
      <c r="L15" s="23">
        <v>489.21</v>
      </c>
      <c r="M15" s="23">
        <v>0</v>
      </c>
      <c r="N15" s="23">
        <v>0</v>
      </c>
      <c r="O15" s="23">
        <v>0.14000000000000001</v>
      </c>
      <c r="P15" s="23">
        <v>0</v>
      </c>
      <c r="Q15" s="23">
        <v>0</v>
      </c>
      <c r="R15" s="23">
        <v>0</v>
      </c>
      <c r="S15" s="23">
        <v>489.35</v>
      </c>
      <c r="T15" s="23">
        <v>4931.2</v>
      </c>
    </row>
    <row r="16" spans="1:20" s="5" customFormat="1">
      <c r="A16" s="8" t="s">
        <v>25</v>
      </c>
      <c r="C16" s="24" t="s">
        <v>26</v>
      </c>
      <c r="D16" s="24" t="s">
        <v>26</v>
      </c>
      <c r="E16" s="24" t="s">
        <v>26</v>
      </c>
      <c r="F16" s="24" t="s">
        <v>26</v>
      </c>
      <c r="G16" s="24" t="s">
        <v>26</v>
      </c>
      <c r="H16" s="24" t="s">
        <v>26</v>
      </c>
      <c r="I16" s="24" t="s">
        <v>26</v>
      </c>
      <c r="J16" s="24" t="s">
        <v>26</v>
      </c>
      <c r="K16" s="24" t="s">
        <v>26</v>
      </c>
      <c r="L16" s="24" t="s">
        <v>26</v>
      </c>
      <c r="M16" s="24" t="s">
        <v>26</v>
      </c>
      <c r="N16" s="24" t="s">
        <v>26</v>
      </c>
      <c r="O16" s="24" t="s">
        <v>26</v>
      </c>
      <c r="P16" s="24" t="s">
        <v>26</v>
      </c>
      <c r="Q16" s="24" t="s">
        <v>26</v>
      </c>
      <c r="R16" s="24" t="s">
        <v>26</v>
      </c>
      <c r="S16" s="24" t="s">
        <v>26</v>
      </c>
      <c r="T16" s="24" t="s">
        <v>26</v>
      </c>
    </row>
    <row r="17" spans="1:20">
      <c r="C17" s="13">
        <f>SUM(C14:C16)</f>
        <v>10189.049999999999</v>
      </c>
      <c r="D17" s="13">
        <f t="shared" ref="D17:T17" si="0">SUM(D14:D16)</f>
        <v>10189.049999999999</v>
      </c>
      <c r="E17" s="13">
        <f t="shared" si="0"/>
        <v>0</v>
      </c>
      <c r="F17" s="13">
        <f t="shared" si="0"/>
        <v>0</v>
      </c>
      <c r="G17" s="13">
        <f t="shared" si="0"/>
        <v>10189.049999999999</v>
      </c>
      <c r="H17" s="13">
        <f t="shared" si="0"/>
        <v>0</v>
      </c>
      <c r="I17" s="13">
        <f t="shared" si="0"/>
        <v>0</v>
      </c>
      <c r="J17" s="13">
        <f t="shared" si="0"/>
        <v>874.08999999999992</v>
      </c>
      <c r="K17" s="13">
        <f t="shared" si="0"/>
        <v>0</v>
      </c>
      <c r="L17" s="13">
        <f t="shared" si="0"/>
        <v>874.08999999999992</v>
      </c>
      <c r="M17" s="13">
        <f t="shared" si="0"/>
        <v>0</v>
      </c>
      <c r="N17" s="13">
        <f t="shared" si="0"/>
        <v>0</v>
      </c>
      <c r="O17" s="13">
        <f t="shared" si="0"/>
        <v>0.16</v>
      </c>
      <c r="P17" s="13">
        <f t="shared" si="0"/>
        <v>0</v>
      </c>
      <c r="Q17" s="13">
        <f t="shared" si="0"/>
        <v>0</v>
      </c>
      <c r="R17" s="13">
        <f t="shared" si="0"/>
        <v>0</v>
      </c>
      <c r="S17" s="13">
        <f t="shared" si="0"/>
        <v>874.25</v>
      </c>
      <c r="T17" s="13">
        <f t="shared" si="0"/>
        <v>9314.7999999999993</v>
      </c>
    </row>
    <row r="18" spans="1:20" ht="15">
      <c r="C18" s="10"/>
    </row>
    <row r="19" spans="1:20" ht="14.25" customHeight="1">
      <c r="A19" s="20" t="s">
        <v>27</v>
      </c>
      <c r="B19" s="21"/>
      <c r="C19" s="10"/>
    </row>
    <row r="20" spans="1:20" s="55" customFormat="1" ht="13.5" customHeight="1">
      <c r="A20" s="52" t="s">
        <v>28</v>
      </c>
      <c r="B20" s="53" t="s">
        <v>29</v>
      </c>
      <c r="C20" s="28">
        <v>5420.55</v>
      </c>
      <c r="D20" s="28">
        <v>5420.55</v>
      </c>
      <c r="E20" s="28">
        <v>0</v>
      </c>
      <c r="F20" s="28">
        <v>0</v>
      </c>
      <c r="G20" s="28">
        <v>5420.55</v>
      </c>
      <c r="H20" s="28">
        <v>0</v>
      </c>
      <c r="I20" s="28">
        <v>0</v>
      </c>
      <c r="J20" s="28">
        <v>489.21</v>
      </c>
      <c r="K20" s="28">
        <v>0</v>
      </c>
      <c r="L20" s="28">
        <v>489.21</v>
      </c>
      <c r="M20" s="28">
        <v>125</v>
      </c>
      <c r="N20" s="28">
        <v>0</v>
      </c>
      <c r="O20" s="54">
        <v>-0.04</v>
      </c>
      <c r="P20" s="28">
        <v>145.38</v>
      </c>
      <c r="Q20" s="54">
        <v>-145.38</v>
      </c>
      <c r="R20" s="28">
        <v>145.38</v>
      </c>
      <c r="S20" s="28">
        <v>759.55</v>
      </c>
      <c r="T20" s="28">
        <v>4661</v>
      </c>
    </row>
    <row r="21" spans="1:20" s="55" customFormat="1">
      <c r="A21" s="52" t="s">
        <v>30</v>
      </c>
      <c r="B21" s="53" t="s">
        <v>31</v>
      </c>
      <c r="C21" s="28">
        <v>4500</v>
      </c>
      <c r="D21" s="28">
        <v>4500</v>
      </c>
      <c r="E21" s="28">
        <v>0</v>
      </c>
      <c r="F21" s="28">
        <v>0</v>
      </c>
      <c r="G21" s="28">
        <v>4500</v>
      </c>
      <c r="H21" s="28">
        <v>0</v>
      </c>
      <c r="I21" s="28">
        <v>0</v>
      </c>
      <c r="J21" s="28">
        <v>354.46</v>
      </c>
      <c r="K21" s="28">
        <v>0</v>
      </c>
      <c r="L21" s="28">
        <v>354.46</v>
      </c>
      <c r="M21" s="28">
        <v>2125</v>
      </c>
      <c r="N21" s="28">
        <v>0</v>
      </c>
      <c r="O21" s="54">
        <v>-0.06</v>
      </c>
      <c r="P21" s="28">
        <v>0</v>
      </c>
      <c r="Q21" s="28">
        <v>0</v>
      </c>
      <c r="R21" s="28">
        <v>0</v>
      </c>
      <c r="S21" s="28">
        <v>2479.4</v>
      </c>
      <c r="T21" s="28">
        <v>2020.6</v>
      </c>
    </row>
    <row r="22" spans="1:20" s="55" customFormat="1">
      <c r="A22" s="52" t="s">
        <v>32</v>
      </c>
      <c r="B22" s="53" t="s">
        <v>33</v>
      </c>
      <c r="C22" s="28">
        <v>3600</v>
      </c>
      <c r="D22" s="28">
        <v>3600</v>
      </c>
      <c r="E22" s="28">
        <v>0</v>
      </c>
      <c r="F22" s="28">
        <v>0</v>
      </c>
      <c r="G22" s="28">
        <v>3600</v>
      </c>
      <c r="H22" s="54">
        <v>-107.37</v>
      </c>
      <c r="I22" s="28">
        <v>0</v>
      </c>
      <c r="J22" s="28">
        <v>256.54000000000002</v>
      </c>
      <c r="K22" s="28">
        <v>0</v>
      </c>
      <c r="L22" s="28">
        <v>149.16999999999999</v>
      </c>
      <c r="M22" s="28">
        <v>125</v>
      </c>
      <c r="N22" s="28">
        <v>0</v>
      </c>
      <c r="O22" s="54">
        <v>-0.17</v>
      </c>
      <c r="P22" s="28">
        <v>0</v>
      </c>
      <c r="Q22" s="28">
        <v>0</v>
      </c>
      <c r="R22" s="28">
        <v>0</v>
      </c>
      <c r="S22" s="28">
        <v>274</v>
      </c>
      <c r="T22" s="28">
        <v>3326</v>
      </c>
    </row>
    <row r="23" spans="1:20" s="55" customFormat="1">
      <c r="A23" s="52" t="s">
        <v>34</v>
      </c>
      <c r="B23" s="53" t="s">
        <v>35</v>
      </c>
      <c r="C23" s="28">
        <v>2903.4</v>
      </c>
      <c r="D23" s="28">
        <v>2903.4</v>
      </c>
      <c r="E23" s="28">
        <v>0</v>
      </c>
      <c r="F23" s="28">
        <v>0</v>
      </c>
      <c r="G23" s="28">
        <v>2903.4</v>
      </c>
      <c r="H23" s="54">
        <v>-145.38</v>
      </c>
      <c r="I23" s="28">
        <v>0</v>
      </c>
      <c r="J23" s="28">
        <v>180.75</v>
      </c>
      <c r="K23" s="28">
        <v>0</v>
      </c>
      <c r="L23" s="28">
        <v>35.380000000000003</v>
      </c>
      <c r="M23" s="28">
        <v>125</v>
      </c>
      <c r="N23" s="28">
        <v>0</v>
      </c>
      <c r="O23" s="28">
        <v>0.02</v>
      </c>
      <c r="P23" s="28">
        <v>0</v>
      </c>
      <c r="Q23" s="28">
        <v>0</v>
      </c>
      <c r="R23" s="28">
        <v>0</v>
      </c>
      <c r="S23" s="28">
        <v>160.4</v>
      </c>
      <c r="T23" s="28">
        <v>2743</v>
      </c>
    </row>
    <row r="24" spans="1:20" s="57" customFormat="1">
      <c r="A24" s="56" t="s">
        <v>25</v>
      </c>
      <c r="C24" s="58" t="s">
        <v>26</v>
      </c>
      <c r="D24" s="58" t="s">
        <v>26</v>
      </c>
      <c r="E24" s="58" t="s">
        <v>26</v>
      </c>
      <c r="F24" s="58" t="s">
        <v>26</v>
      </c>
      <c r="G24" s="58" t="s">
        <v>26</v>
      </c>
      <c r="H24" s="58" t="s">
        <v>26</v>
      </c>
      <c r="I24" s="58" t="s">
        <v>26</v>
      </c>
      <c r="J24" s="58" t="s">
        <v>26</v>
      </c>
      <c r="K24" s="58" t="s">
        <v>26</v>
      </c>
      <c r="L24" s="58" t="s">
        <v>26</v>
      </c>
      <c r="M24" s="58" t="s">
        <v>26</v>
      </c>
      <c r="N24" s="58" t="s">
        <v>26</v>
      </c>
      <c r="O24" s="58" t="s">
        <v>26</v>
      </c>
      <c r="P24" s="58" t="s">
        <v>26</v>
      </c>
      <c r="Q24" s="58" t="s">
        <v>26</v>
      </c>
      <c r="R24" s="58" t="s">
        <v>26</v>
      </c>
      <c r="S24" s="58" t="s">
        <v>26</v>
      </c>
      <c r="T24" s="58" t="s">
        <v>26</v>
      </c>
    </row>
    <row r="25" spans="1:20" s="55" customFormat="1">
      <c r="A25" s="59"/>
      <c r="C25" s="60">
        <f>SUM(C20:C24)</f>
        <v>16423.95</v>
      </c>
      <c r="D25" s="60">
        <f t="shared" ref="D25:T25" si="1">SUM(D20:D24)</f>
        <v>16423.95</v>
      </c>
      <c r="E25" s="60">
        <f t="shared" si="1"/>
        <v>0</v>
      </c>
      <c r="F25" s="60">
        <f t="shared" si="1"/>
        <v>0</v>
      </c>
      <c r="G25" s="60">
        <f t="shared" si="1"/>
        <v>16423.95</v>
      </c>
      <c r="H25" s="60">
        <f t="shared" si="1"/>
        <v>-252.75</v>
      </c>
      <c r="I25" s="60">
        <f t="shared" si="1"/>
        <v>0</v>
      </c>
      <c r="J25" s="60">
        <f t="shared" si="1"/>
        <v>1280.96</v>
      </c>
      <c r="K25" s="60">
        <f t="shared" si="1"/>
        <v>0</v>
      </c>
      <c r="L25" s="60">
        <f t="shared" si="1"/>
        <v>1028.22</v>
      </c>
      <c r="M25" s="60">
        <f t="shared" si="1"/>
        <v>2500</v>
      </c>
      <c r="N25" s="60">
        <f t="shared" si="1"/>
        <v>0</v>
      </c>
      <c r="O25" s="60">
        <f t="shared" si="1"/>
        <v>-0.25</v>
      </c>
      <c r="P25" s="60">
        <f t="shared" si="1"/>
        <v>145.38</v>
      </c>
      <c r="Q25" s="60">
        <f t="shared" si="1"/>
        <v>-145.38</v>
      </c>
      <c r="R25" s="60">
        <f t="shared" si="1"/>
        <v>145.38</v>
      </c>
      <c r="S25" s="60">
        <f t="shared" si="1"/>
        <v>3673.35</v>
      </c>
      <c r="T25" s="60">
        <f t="shared" si="1"/>
        <v>12750.6</v>
      </c>
    </row>
    <row r="26" spans="1:20" s="55" customFormat="1" ht="15">
      <c r="A26" s="59"/>
      <c r="C26" s="10"/>
    </row>
    <row r="27" spans="1:20" s="55" customFormat="1" ht="15">
      <c r="A27" s="61" t="s">
        <v>36</v>
      </c>
      <c r="B27" s="62"/>
      <c r="C27" s="10"/>
    </row>
    <row r="28" spans="1:20" s="55" customFormat="1">
      <c r="A28" s="52" t="s">
        <v>37</v>
      </c>
      <c r="B28" s="53" t="s">
        <v>38</v>
      </c>
      <c r="C28" s="28">
        <v>2593.0500000000002</v>
      </c>
      <c r="D28" s="28">
        <v>2593.0500000000002</v>
      </c>
      <c r="E28" s="28">
        <v>0</v>
      </c>
      <c r="F28" s="28">
        <v>0</v>
      </c>
      <c r="G28" s="28">
        <v>2593.0500000000002</v>
      </c>
      <c r="H28" s="54">
        <v>-160.30000000000001</v>
      </c>
      <c r="I28" s="54">
        <v>-8.59</v>
      </c>
      <c r="J28" s="28">
        <v>151.71</v>
      </c>
      <c r="K28" s="28">
        <v>0</v>
      </c>
      <c r="L28" s="28">
        <v>0</v>
      </c>
      <c r="M28" s="28">
        <v>125</v>
      </c>
      <c r="N28" s="28">
        <v>0</v>
      </c>
      <c r="O28" s="28">
        <v>0.04</v>
      </c>
      <c r="P28" s="28">
        <v>0</v>
      </c>
      <c r="Q28" s="28">
        <v>0</v>
      </c>
      <c r="R28" s="28">
        <v>0</v>
      </c>
      <c r="S28" s="28">
        <v>116.45</v>
      </c>
      <c r="T28" s="28">
        <v>2476.6</v>
      </c>
    </row>
    <row r="29" spans="1:20" s="55" customFormat="1">
      <c r="A29" s="52" t="s">
        <v>39</v>
      </c>
      <c r="B29" s="53" t="s">
        <v>40</v>
      </c>
      <c r="C29" s="28">
        <v>2593.0500000000002</v>
      </c>
      <c r="D29" s="28">
        <v>2593.0500000000002</v>
      </c>
      <c r="E29" s="28">
        <v>0</v>
      </c>
      <c r="F29" s="28">
        <v>0</v>
      </c>
      <c r="G29" s="28">
        <v>2593.0500000000002</v>
      </c>
      <c r="H29" s="54">
        <v>-160.30000000000001</v>
      </c>
      <c r="I29" s="54">
        <v>-8.59</v>
      </c>
      <c r="J29" s="28">
        <v>151.71</v>
      </c>
      <c r="K29" s="28">
        <v>0</v>
      </c>
      <c r="L29" s="28">
        <v>0</v>
      </c>
      <c r="M29" s="28">
        <v>0</v>
      </c>
      <c r="N29" s="28">
        <v>0</v>
      </c>
      <c r="O29" s="54">
        <v>-0.16</v>
      </c>
      <c r="P29" s="28">
        <v>0</v>
      </c>
      <c r="Q29" s="28">
        <v>0</v>
      </c>
      <c r="R29" s="28">
        <v>0</v>
      </c>
      <c r="S29" s="28">
        <v>-8.75</v>
      </c>
      <c r="T29" s="28">
        <v>2601.8000000000002</v>
      </c>
    </row>
    <row r="30" spans="1:20" s="55" customFormat="1">
      <c r="A30" s="52" t="s">
        <v>41</v>
      </c>
      <c r="B30" s="53" t="s">
        <v>42</v>
      </c>
      <c r="C30" s="28">
        <v>2903.4</v>
      </c>
      <c r="D30" s="28">
        <v>2903.4</v>
      </c>
      <c r="E30" s="28">
        <v>0</v>
      </c>
      <c r="F30" s="28">
        <v>0</v>
      </c>
      <c r="G30" s="28">
        <v>2903.4</v>
      </c>
      <c r="H30" s="54">
        <v>-145.38</v>
      </c>
      <c r="I30" s="28">
        <v>0</v>
      </c>
      <c r="J30" s="28">
        <v>180.75</v>
      </c>
      <c r="K30" s="28">
        <v>0</v>
      </c>
      <c r="L30" s="28">
        <v>35.380000000000003</v>
      </c>
      <c r="M30" s="28">
        <v>125</v>
      </c>
      <c r="N30" s="28">
        <v>0</v>
      </c>
      <c r="O30" s="28">
        <v>0.02</v>
      </c>
      <c r="P30" s="28">
        <v>0</v>
      </c>
      <c r="Q30" s="28">
        <v>0</v>
      </c>
      <c r="R30" s="28">
        <v>0</v>
      </c>
      <c r="S30" s="28">
        <v>160.4</v>
      </c>
      <c r="T30" s="28">
        <v>2743</v>
      </c>
    </row>
    <row r="31" spans="1:20" s="55" customFormat="1">
      <c r="A31" s="52" t="s">
        <v>43</v>
      </c>
      <c r="B31" s="53" t="s">
        <v>44</v>
      </c>
      <c r="C31" s="28">
        <v>2722.65</v>
      </c>
      <c r="D31" s="28">
        <v>2722.65</v>
      </c>
      <c r="E31" s="28">
        <v>0</v>
      </c>
      <c r="F31" s="28">
        <v>0</v>
      </c>
      <c r="G31" s="28">
        <v>2722.65</v>
      </c>
      <c r="H31" s="54">
        <v>-145.38</v>
      </c>
      <c r="I31" s="28">
        <v>0</v>
      </c>
      <c r="J31" s="28">
        <v>161.09</v>
      </c>
      <c r="K31" s="28">
        <v>0</v>
      </c>
      <c r="L31" s="28">
        <v>15.71</v>
      </c>
      <c r="M31" s="28">
        <v>125</v>
      </c>
      <c r="N31" s="28">
        <v>0</v>
      </c>
      <c r="O31" s="54">
        <v>-0.06</v>
      </c>
      <c r="P31" s="28">
        <v>0</v>
      </c>
      <c r="Q31" s="28">
        <v>0</v>
      </c>
      <c r="R31" s="28">
        <v>0</v>
      </c>
      <c r="S31" s="28">
        <v>140.65</v>
      </c>
      <c r="T31" s="28">
        <v>2582</v>
      </c>
    </row>
    <row r="32" spans="1:20" s="55" customFormat="1">
      <c r="A32" s="52" t="s">
        <v>45</v>
      </c>
      <c r="B32" s="53" t="s">
        <v>46</v>
      </c>
      <c r="C32" s="28">
        <v>2593.0500000000002</v>
      </c>
      <c r="D32" s="28">
        <v>2593.0500000000002</v>
      </c>
      <c r="E32" s="28">
        <v>0</v>
      </c>
      <c r="F32" s="28">
        <v>0</v>
      </c>
      <c r="G32" s="28">
        <v>2593.0500000000002</v>
      </c>
      <c r="H32" s="54">
        <v>-160.30000000000001</v>
      </c>
      <c r="I32" s="54">
        <v>-8.59</v>
      </c>
      <c r="J32" s="28">
        <v>151.71</v>
      </c>
      <c r="K32" s="28">
        <v>0</v>
      </c>
      <c r="L32" s="28">
        <v>0</v>
      </c>
      <c r="M32" s="28">
        <v>125</v>
      </c>
      <c r="N32" s="28">
        <v>0</v>
      </c>
      <c r="O32" s="28">
        <v>0.04</v>
      </c>
      <c r="P32" s="28">
        <v>0</v>
      </c>
      <c r="Q32" s="28">
        <v>0</v>
      </c>
      <c r="R32" s="28">
        <v>0</v>
      </c>
      <c r="S32" s="28">
        <v>116.45</v>
      </c>
      <c r="T32" s="28">
        <v>2476.6</v>
      </c>
    </row>
    <row r="33" spans="1:20" s="55" customFormat="1">
      <c r="A33" s="52" t="s">
        <v>47</v>
      </c>
      <c r="B33" s="53" t="s">
        <v>48</v>
      </c>
      <c r="C33" s="28">
        <v>2593.0500000000002</v>
      </c>
      <c r="D33" s="28">
        <v>2593.0500000000002</v>
      </c>
      <c r="E33" s="28">
        <v>0</v>
      </c>
      <c r="F33" s="28">
        <v>0</v>
      </c>
      <c r="G33" s="28">
        <v>2593.0500000000002</v>
      </c>
      <c r="H33" s="54">
        <v>-160.30000000000001</v>
      </c>
      <c r="I33" s="54">
        <v>-8.59</v>
      </c>
      <c r="J33" s="28">
        <v>151.71</v>
      </c>
      <c r="K33" s="28">
        <v>0</v>
      </c>
      <c r="L33" s="28">
        <v>0</v>
      </c>
      <c r="M33" s="28">
        <v>125</v>
      </c>
      <c r="N33" s="28">
        <v>0</v>
      </c>
      <c r="O33" s="54">
        <v>-0.16</v>
      </c>
      <c r="P33" s="28">
        <v>0</v>
      </c>
      <c r="Q33" s="28">
        <v>0</v>
      </c>
      <c r="R33" s="28">
        <v>0</v>
      </c>
      <c r="S33" s="28">
        <v>116.25</v>
      </c>
      <c r="T33" s="28">
        <v>2476.8000000000002</v>
      </c>
    </row>
    <row r="34" spans="1:20" s="55" customFormat="1">
      <c r="A34" s="52" t="s">
        <v>49</v>
      </c>
      <c r="B34" s="53" t="s">
        <v>50</v>
      </c>
      <c r="C34" s="28">
        <v>2593.0500000000002</v>
      </c>
      <c r="D34" s="28">
        <v>2593.0500000000002</v>
      </c>
      <c r="E34" s="28">
        <v>0</v>
      </c>
      <c r="F34" s="28">
        <v>0</v>
      </c>
      <c r="G34" s="28">
        <v>2593.0500000000002</v>
      </c>
      <c r="H34" s="54">
        <v>-160.30000000000001</v>
      </c>
      <c r="I34" s="54">
        <v>-8.59</v>
      </c>
      <c r="J34" s="28">
        <v>151.71</v>
      </c>
      <c r="K34" s="28">
        <v>0</v>
      </c>
      <c r="L34" s="28">
        <v>0</v>
      </c>
      <c r="M34" s="28">
        <v>125</v>
      </c>
      <c r="N34" s="28">
        <v>0</v>
      </c>
      <c r="O34" s="28">
        <v>0.04</v>
      </c>
      <c r="P34" s="28">
        <v>0</v>
      </c>
      <c r="Q34" s="28">
        <v>0</v>
      </c>
      <c r="R34" s="28">
        <v>0</v>
      </c>
      <c r="S34" s="28">
        <v>116.45</v>
      </c>
      <c r="T34" s="28">
        <v>2476.6</v>
      </c>
    </row>
    <row r="35" spans="1:20" s="55" customFormat="1">
      <c r="A35" s="52" t="s">
        <v>51</v>
      </c>
      <c r="B35" s="53" t="s">
        <v>52</v>
      </c>
      <c r="C35" s="28">
        <v>2722.65</v>
      </c>
      <c r="D35" s="28">
        <v>2722.65</v>
      </c>
      <c r="E35" s="28">
        <v>0</v>
      </c>
      <c r="F35" s="28">
        <v>0</v>
      </c>
      <c r="G35" s="28">
        <v>2722.65</v>
      </c>
      <c r="H35" s="54">
        <v>-145.38</v>
      </c>
      <c r="I35" s="28">
        <v>0</v>
      </c>
      <c r="J35" s="28">
        <v>161.09</v>
      </c>
      <c r="K35" s="28">
        <v>0</v>
      </c>
      <c r="L35" s="28">
        <v>15.71</v>
      </c>
      <c r="M35" s="28">
        <v>125</v>
      </c>
      <c r="N35" s="28">
        <v>0</v>
      </c>
      <c r="O35" s="28">
        <v>0.14000000000000001</v>
      </c>
      <c r="P35" s="28">
        <v>0</v>
      </c>
      <c r="Q35" s="28">
        <v>0</v>
      </c>
      <c r="R35" s="28">
        <v>0</v>
      </c>
      <c r="S35" s="28">
        <v>140.85</v>
      </c>
      <c r="T35" s="28">
        <v>2581.8000000000002</v>
      </c>
    </row>
    <row r="36" spans="1:20" s="55" customFormat="1">
      <c r="A36" s="52" t="s">
        <v>53</v>
      </c>
      <c r="B36" s="53" t="s">
        <v>54</v>
      </c>
      <c r="C36" s="28">
        <v>2593.0500000000002</v>
      </c>
      <c r="D36" s="28">
        <v>2593.0500000000002</v>
      </c>
      <c r="E36" s="28">
        <v>0</v>
      </c>
      <c r="F36" s="28">
        <v>0</v>
      </c>
      <c r="G36" s="28">
        <v>2593.0500000000002</v>
      </c>
      <c r="H36" s="54">
        <v>-160.30000000000001</v>
      </c>
      <c r="I36" s="54">
        <v>-8.59</v>
      </c>
      <c r="J36" s="28">
        <v>151.71</v>
      </c>
      <c r="K36" s="28">
        <v>0</v>
      </c>
      <c r="L36" s="28">
        <v>0</v>
      </c>
      <c r="M36" s="28">
        <v>0</v>
      </c>
      <c r="N36" s="28">
        <v>0</v>
      </c>
      <c r="O36" s="28">
        <v>0.04</v>
      </c>
      <c r="P36" s="28">
        <v>0</v>
      </c>
      <c r="Q36" s="28">
        <v>0</v>
      </c>
      <c r="R36" s="28">
        <v>0</v>
      </c>
      <c r="S36" s="28">
        <v>-8.5500000000000007</v>
      </c>
      <c r="T36" s="28">
        <v>2601.6</v>
      </c>
    </row>
    <row r="37" spans="1:20" s="55" customFormat="1">
      <c r="A37" s="52" t="s">
        <v>55</v>
      </c>
      <c r="B37" s="53" t="s">
        <v>56</v>
      </c>
      <c r="C37" s="28">
        <v>5420.55</v>
      </c>
      <c r="D37" s="28">
        <v>5420.55</v>
      </c>
      <c r="E37" s="28">
        <v>0</v>
      </c>
      <c r="F37" s="28">
        <v>0</v>
      </c>
      <c r="G37" s="28">
        <v>5420.55</v>
      </c>
      <c r="H37" s="28">
        <v>0</v>
      </c>
      <c r="I37" s="28">
        <v>0</v>
      </c>
      <c r="J37" s="28">
        <v>489.21</v>
      </c>
      <c r="K37" s="28">
        <v>0</v>
      </c>
      <c r="L37" s="28">
        <v>489.21</v>
      </c>
      <c r="M37" s="28">
        <v>125</v>
      </c>
      <c r="N37" s="28">
        <v>0</v>
      </c>
      <c r="O37" s="28">
        <v>0.14000000000000001</v>
      </c>
      <c r="P37" s="28">
        <v>0</v>
      </c>
      <c r="Q37" s="28">
        <v>0</v>
      </c>
      <c r="R37" s="28">
        <v>0</v>
      </c>
      <c r="S37" s="28">
        <v>614.35</v>
      </c>
      <c r="T37" s="28">
        <v>4806.2</v>
      </c>
    </row>
    <row r="38" spans="1:20" s="55" customFormat="1">
      <c r="A38" s="52" t="s">
        <v>57</v>
      </c>
      <c r="B38" s="53" t="s">
        <v>58</v>
      </c>
      <c r="C38" s="28">
        <v>2593.0500000000002</v>
      </c>
      <c r="D38" s="28">
        <v>2593.0500000000002</v>
      </c>
      <c r="E38" s="28">
        <v>0</v>
      </c>
      <c r="F38" s="28">
        <v>0</v>
      </c>
      <c r="G38" s="28">
        <v>2593.0500000000002</v>
      </c>
      <c r="H38" s="54">
        <v>-160.30000000000001</v>
      </c>
      <c r="I38" s="54">
        <v>-8.59</v>
      </c>
      <c r="J38" s="28">
        <v>151.71</v>
      </c>
      <c r="K38" s="28">
        <v>0</v>
      </c>
      <c r="L38" s="28">
        <v>0</v>
      </c>
      <c r="M38" s="28">
        <v>125</v>
      </c>
      <c r="N38" s="28">
        <v>0</v>
      </c>
      <c r="O38" s="28">
        <v>0.04</v>
      </c>
      <c r="P38" s="28">
        <v>0</v>
      </c>
      <c r="Q38" s="28">
        <v>0</v>
      </c>
      <c r="R38" s="28">
        <v>0</v>
      </c>
      <c r="S38" s="28">
        <v>116.45</v>
      </c>
      <c r="T38" s="28">
        <v>2476.6</v>
      </c>
    </row>
    <row r="39" spans="1:20" s="55" customFormat="1">
      <c r="A39" s="52" t="s">
        <v>59</v>
      </c>
      <c r="B39" s="53" t="s">
        <v>60</v>
      </c>
      <c r="C39" s="28">
        <v>2593.0500000000002</v>
      </c>
      <c r="D39" s="28">
        <v>2593.0500000000002</v>
      </c>
      <c r="E39" s="28">
        <v>0</v>
      </c>
      <c r="F39" s="28">
        <v>0</v>
      </c>
      <c r="G39" s="28">
        <v>2593.0500000000002</v>
      </c>
      <c r="H39" s="54">
        <v>-160.30000000000001</v>
      </c>
      <c r="I39" s="54">
        <v>-8.59</v>
      </c>
      <c r="J39" s="28">
        <v>151.71</v>
      </c>
      <c r="K39" s="28">
        <v>0</v>
      </c>
      <c r="L39" s="28">
        <v>0</v>
      </c>
      <c r="M39" s="28">
        <v>125</v>
      </c>
      <c r="N39" s="28">
        <v>0</v>
      </c>
      <c r="O39" s="28">
        <v>0.04</v>
      </c>
      <c r="P39" s="28">
        <v>0</v>
      </c>
      <c r="Q39" s="28">
        <v>0</v>
      </c>
      <c r="R39" s="28">
        <v>0</v>
      </c>
      <c r="S39" s="28">
        <v>116.45</v>
      </c>
      <c r="T39" s="28">
        <v>2476.6</v>
      </c>
    </row>
    <row r="40" spans="1:20" s="55" customFormat="1">
      <c r="A40" s="52" t="s">
        <v>61</v>
      </c>
      <c r="B40" s="53" t="s">
        <v>62</v>
      </c>
      <c r="C40" s="28">
        <v>2593.0500000000002</v>
      </c>
      <c r="D40" s="28">
        <v>2593.0500000000002</v>
      </c>
      <c r="E40" s="28">
        <v>0</v>
      </c>
      <c r="F40" s="28">
        <v>0</v>
      </c>
      <c r="G40" s="28">
        <v>2593.0500000000002</v>
      </c>
      <c r="H40" s="54">
        <v>-160.30000000000001</v>
      </c>
      <c r="I40" s="54">
        <v>-8.59</v>
      </c>
      <c r="J40" s="28">
        <v>151.71</v>
      </c>
      <c r="K40" s="28">
        <v>0</v>
      </c>
      <c r="L40" s="28">
        <v>0</v>
      </c>
      <c r="M40" s="28">
        <v>0</v>
      </c>
      <c r="N40" s="28">
        <v>0</v>
      </c>
      <c r="O40" s="28">
        <v>0.04</v>
      </c>
      <c r="P40" s="28">
        <v>0</v>
      </c>
      <c r="Q40" s="28">
        <v>0</v>
      </c>
      <c r="R40" s="28">
        <v>0</v>
      </c>
      <c r="S40" s="28">
        <v>-8.5500000000000007</v>
      </c>
      <c r="T40" s="28">
        <v>2601.6</v>
      </c>
    </row>
    <row r="41" spans="1:20" s="55" customFormat="1">
      <c r="A41" s="52" t="s">
        <v>63</v>
      </c>
      <c r="B41" s="53" t="s">
        <v>64</v>
      </c>
      <c r="C41" s="28">
        <v>2722.65</v>
      </c>
      <c r="D41" s="28">
        <v>2722.65</v>
      </c>
      <c r="E41" s="28">
        <v>0</v>
      </c>
      <c r="F41" s="28">
        <v>0</v>
      </c>
      <c r="G41" s="28">
        <v>2722.65</v>
      </c>
      <c r="H41" s="54">
        <v>-145.38</v>
      </c>
      <c r="I41" s="28">
        <v>0</v>
      </c>
      <c r="J41" s="28">
        <v>161.09</v>
      </c>
      <c r="K41" s="28">
        <v>0</v>
      </c>
      <c r="L41" s="28">
        <v>15.71</v>
      </c>
      <c r="M41" s="28">
        <v>125</v>
      </c>
      <c r="N41" s="28">
        <v>0</v>
      </c>
      <c r="O41" s="54">
        <v>-0.06</v>
      </c>
      <c r="P41" s="28">
        <v>0</v>
      </c>
      <c r="Q41" s="28">
        <v>0</v>
      </c>
      <c r="R41" s="28">
        <v>0</v>
      </c>
      <c r="S41" s="28">
        <v>140.65</v>
      </c>
      <c r="T41" s="28">
        <v>2582</v>
      </c>
    </row>
    <row r="42" spans="1:20" s="55" customFormat="1">
      <c r="A42" s="52" t="s">
        <v>65</v>
      </c>
      <c r="B42" s="53" t="s">
        <v>66</v>
      </c>
      <c r="C42" s="28">
        <v>2593.0500000000002</v>
      </c>
      <c r="D42" s="28">
        <v>2593.0500000000002</v>
      </c>
      <c r="E42" s="28">
        <v>0</v>
      </c>
      <c r="F42" s="28">
        <v>0</v>
      </c>
      <c r="G42" s="28">
        <v>2593.0500000000002</v>
      </c>
      <c r="H42" s="54">
        <v>-160.30000000000001</v>
      </c>
      <c r="I42" s="54">
        <v>-8.59</v>
      </c>
      <c r="J42" s="28">
        <v>151.71</v>
      </c>
      <c r="K42" s="28">
        <v>0</v>
      </c>
      <c r="L42" s="28">
        <v>0</v>
      </c>
      <c r="M42" s="28">
        <v>0</v>
      </c>
      <c r="N42" s="28">
        <v>0</v>
      </c>
      <c r="O42" s="28">
        <v>0.04</v>
      </c>
      <c r="P42" s="28">
        <v>0</v>
      </c>
      <c r="Q42" s="28">
        <v>0</v>
      </c>
      <c r="R42" s="28">
        <v>0</v>
      </c>
      <c r="S42" s="28">
        <v>-8.5500000000000007</v>
      </c>
      <c r="T42" s="28">
        <v>2601.6</v>
      </c>
    </row>
    <row r="43" spans="1:20" s="55" customFormat="1">
      <c r="A43" s="52" t="s">
        <v>67</v>
      </c>
      <c r="B43" s="53" t="s">
        <v>68</v>
      </c>
      <c r="C43" s="28">
        <v>2593.0500000000002</v>
      </c>
      <c r="D43" s="28">
        <v>2593.0500000000002</v>
      </c>
      <c r="E43" s="28">
        <v>0</v>
      </c>
      <c r="F43" s="28">
        <v>0</v>
      </c>
      <c r="G43" s="28">
        <v>2593.0500000000002</v>
      </c>
      <c r="H43" s="54">
        <v>-160.30000000000001</v>
      </c>
      <c r="I43" s="54">
        <v>-8.59</v>
      </c>
      <c r="J43" s="28">
        <v>151.71</v>
      </c>
      <c r="K43" s="28">
        <v>0</v>
      </c>
      <c r="L43" s="28">
        <v>0</v>
      </c>
      <c r="M43" s="28">
        <v>125</v>
      </c>
      <c r="N43" s="28">
        <v>0</v>
      </c>
      <c r="O43" s="28">
        <v>0.04</v>
      </c>
      <c r="P43" s="28">
        <v>0</v>
      </c>
      <c r="Q43" s="28">
        <v>0</v>
      </c>
      <c r="R43" s="28">
        <v>0</v>
      </c>
      <c r="S43" s="28">
        <v>116.45</v>
      </c>
      <c r="T43" s="28">
        <v>2476.6</v>
      </c>
    </row>
    <row r="44" spans="1:20" s="57" customFormat="1" ht="15">
      <c r="A44" s="56" t="s">
        <v>25</v>
      </c>
      <c r="C44" s="30"/>
      <c r="D44" s="58" t="s">
        <v>26</v>
      </c>
      <c r="E44" s="58" t="s">
        <v>26</v>
      </c>
      <c r="F44" s="58" t="s">
        <v>26</v>
      </c>
      <c r="G44" s="58" t="s">
        <v>26</v>
      </c>
      <c r="H44" s="58" t="s">
        <v>26</v>
      </c>
      <c r="I44" s="58" t="s">
        <v>26</v>
      </c>
      <c r="J44" s="58" t="s">
        <v>26</v>
      </c>
      <c r="K44" s="58" t="s">
        <v>26</v>
      </c>
      <c r="L44" s="58" t="s">
        <v>26</v>
      </c>
      <c r="M44" s="58" t="s">
        <v>26</v>
      </c>
      <c r="N44" s="58" t="s">
        <v>26</v>
      </c>
      <c r="O44" s="58" t="s">
        <v>26</v>
      </c>
      <c r="P44" s="58" t="s">
        <v>26</v>
      </c>
      <c r="Q44" s="58" t="s">
        <v>26</v>
      </c>
      <c r="R44" s="58" t="s">
        <v>26</v>
      </c>
      <c r="S44" s="58" t="s">
        <v>26</v>
      </c>
      <c r="T44" s="58" t="s">
        <v>26</v>
      </c>
    </row>
    <row r="45" spans="1:20" s="55" customFormat="1">
      <c r="A45" s="59"/>
      <c r="C45" s="60">
        <f t="shared" ref="C45:T45" si="2">SUM(C28:C44)</f>
        <v>45015.450000000012</v>
      </c>
      <c r="D45" s="60">
        <f t="shared" si="2"/>
        <v>45015.450000000012</v>
      </c>
      <c r="E45" s="60">
        <f t="shared" si="2"/>
        <v>0</v>
      </c>
      <c r="F45" s="60">
        <f t="shared" si="2"/>
        <v>0</v>
      </c>
      <c r="G45" s="60">
        <f t="shared" si="2"/>
        <v>45015.450000000012</v>
      </c>
      <c r="H45" s="60">
        <f t="shared" si="2"/>
        <v>-2344.8200000000002</v>
      </c>
      <c r="I45" s="60">
        <f t="shared" si="2"/>
        <v>-94.490000000000023</v>
      </c>
      <c r="J45" s="60">
        <f t="shared" si="2"/>
        <v>2822.0400000000004</v>
      </c>
      <c r="K45" s="60">
        <f t="shared" si="2"/>
        <v>0</v>
      </c>
      <c r="L45" s="60">
        <f t="shared" si="2"/>
        <v>571.72</v>
      </c>
      <c r="M45" s="60">
        <f t="shared" si="2"/>
        <v>1500</v>
      </c>
      <c r="N45" s="60">
        <f t="shared" si="2"/>
        <v>0</v>
      </c>
      <c r="O45" s="60">
        <f t="shared" si="2"/>
        <v>0.22000000000000011</v>
      </c>
      <c r="P45" s="60">
        <f t="shared" si="2"/>
        <v>0</v>
      </c>
      <c r="Q45" s="60">
        <f t="shared" si="2"/>
        <v>0</v>
      </c>
      <c r="R45" s="60">
        <f t="shared" si="2"/>
        <v>0</v>
      </c>
      <c r="S45" s="60">
        <f t="shared" si="2"/>
        <v>1977.4500000000005</v>
      </c>
      <c r="T45" s="60">
        <f t="shared" si="2"/>
        <v>43037.999999999993</v>
      </c>
    </row>
    <row r="46" spans="1:20" s="55" customFormat="1" ht="15">
      <c r="A46" s="59"/>
      <c r="C46" s="10"/>
    </row>
    <row r="47" spans="1:20" s="55" customFormat="1" ht="15">
      <c r="A47" s="61" t="s">
        <v>69</v>
      </c>
      <c r="B47" s="62"/>
      <c r="C47" s="10"/>
    </row>
    <row r="48" spans="1:20" s="55" customFormat="1">
      <c r="A48" s="52" t="s">
        <v>70</v>
      </c>
      <c r="B48" s="53" t="s">
        <v>71</v>
      </c>
      <c r="C48" s="28">
        <v>2593.0500000000002</v>
      </c>
      <c r="D48" s="28">
        <v>2593.0500000000002</v>
      </c>
      <c r="E48" s="28">
        <v>0</v>
      </c>
      <c r="F48" s="28">
        <v>0</v>
      </c>
      <c r="G48" s="28">
        <v>2593.0500000000002</v>
      </c>
      <c r="H48" s="54">
        <v>-160.30000000000001</v>
      </c>
      <c r="I48" s="54">
        <v>-8.59</v>
      </c>
      <c r="J48" s="28">
        <v>151.71</v>
      </c>
      <c r="K48" s="28">
        <v>0</v>
      </c>
      <c r="L48" s="28">
        <v>0</v>
      </c>
      <c r="M48" s="28">
        <v>125</v>
      </c>
      <c r="N48" s="28">
        <v>0</v>
      </c>
      <c r="O48" s="54">
        <v>-0.16</v>
      </c>
      <c r="P48" s="28">
        <v>0</v>
      </c>
      <c r="Q48" s="28">
        <v>0</v>
      </c>
      <c r="R48" s="28">
        <v>0</v>
      </c>
      <c r="S48" s="28">
        <v>116.25</v>
      </c>
      <c r="T48" s="28">
        <v>2476.8000000000002</v>
      </c>
    </row>
    <row r="49" spans="1:20" s="55" customFormat="1">
      <c r="A49" s="52" t="s">
        <v>72</v>
      </c>
      <c r="B49" s="53" t="s">
        <v>73</v>
      </c>
      <c r="C49" s="28">
        <v>2593.0500000000002</v>
      </c>
      <c r="D49" s="28">
        <v>2593.0500000000002</v>
      </c>
      <c r="E49" s="28">
        <v>0</v>
      </c>
      <c r="F49" s="28">
        <v>0</v>
      </c>
      <c r="G49" s="28">
        <v>2593.0500000000002</v>
      </c>
      <c r="H49" s="54">
        <v>-160.30000000000001</v>
      </c>
      <c r="I49" s="54">
        <v>-8.59</v>
      </c>
      <c r="J49" s="28">
        <v>151.71</v>
      </c>
      <c r="K49" s="28">
        <v>0</v>
      </c>
      <c r="L49" s="28">
        <v>0</v>
      </c>
      <c r="M49" s="28">
        <v>125</v>
      </c>
      <c r="N49" s="28">
        <v>0</v>
      </c>
      <c r="O49" s="54">
        <v>-0.16</v>
      </c>
      <c r="P49" s="28">
        <v>0</v>
      </c>
      <c r="Q49" s="28">
        <v>0</v>
      </c>
      <c r="R49" s="28">
        <v>0</v>
      </c>
      <c r="S49" s="28">
        <v>116.25</v>
      </c>
      <c r="T49" s="28">
        <v>2476.8000000000002</v>
      </c>
    </row>
    <row r="50" spans="1:20" s="55" customFormat="1">
      <c r="A50" s="52" t="s">
        <v>74</v>
      </c>
      <c r="B50" s="53" t="s">
        <v>75</v>
      </c>
      <c r="C50" s="28">
        <v>3000</v>
      </c>
      <c r="D50" s="28">
        <v>3000</v>
      </c>
      <c r="E50" s="28">
        <v>0</v>
      </c>
      <c r="F50" s="28">
        <v>0</v>
      </c>
      <c r="G50" s="28">
        <v>3000</v>
      </c>
      <c r="H50" s="54">
        <v>-145.38</v>
      </c>
      <c r="I50" s="28">
        <v>0</v>
      </c>
      <c r="J50" s="28">
        <v>191.26</v>
      </c>
      <c r="K50" s="28">
        <v>0</v>
      </c>
      <c r="L50" s="28">
        <v>45.89</v>
      </c>
      <c r="M50" s="28">
        <v>125</v>
      </c>
      <c r="N50" s="28">
        <v>0</v>
      </c>
      <c r="O50" s="28">
        <v>0.11</v>
      </c>
      <c r="P50" s="28">
        <v>0</v>
      </c>
      <c r="Q50" s="28">
        <v>0</v>
      </c>
      <c r="R50" s="28">
        <v>0</v>
      </c>
      <c r="S50" s="28">
        <v>171</v>
      </c>
      <c r="T50" s="28">
        <v>2829</v>
      </c>
    </row>
    <row r="51" spans="1:20" s="55" customFormat="1">
      <c r="A51" s="52" t="s">
        <v>76</v>
      </c>
      <c r="B51" s="63" t="s">
        <v>77</v>
      </c>
      <c r="C51" s="28">
        <v>2722.65</v>
      </c>
      <c r="D51" s="28">
        <v>2722.65</v>
      </c>
      <c r="E51" s="28">
        <v>0</v>
      </c>
      <c r="F51" s="28">
        <v>0</v>
      </c>
      <c r="G51" s="28">
        <v>2722.65</v>
      </c>
      <c r="H51" s="54">
        <v>-145.38</v>
      </c>
      <c r="I51" s="28">
        <v>0</v>
      </c>
      <c r="J51" s="28">
        <v>161.09</v>
      </c>
      <c r="K51" s="28">
        <v>0</v>
      </c>
      <c r="L51" s="28">
        <v>15.71</v>
      </c>
      <c r="M51" s="28">
        <v>125</v>
      </c>
      <c r="N51" s="28">
        <v>0</v>
      </c>
      <c r="O51" s="28">
        <v>0.14000000000000001</v>
      </c>
      <c r="P51" s="28">
        <v>0</v>
      </c>
      <c r="Q51" s="28">
        <v>0</v>
      </c>
      <c r="R51" s="28">
        <v>0</v>
      </c>
      <c r="S51" s="28">
        <v>140.85</v>
      </c>
      <c r="T51" s="28">
        <v>2581.8000000000002</v>
      </c>
    </row>
    <row r="52" spans="1:20" s="55" customFormat="1">
      <c r="A52" s="52" t="s">
        <v>78</v>
      </c>
      <c r="B52" s="53" t="s">
        <v>79</v>
      </c>
      <c r="C52" s="28">
        <v>2722.65</v>
      </c>
      <c r="D52" s="28">
        <v>2722.65</v>
      </c>
      <c r="E52" s="28">
        <v>0</v>
      </c>
      <c r="F52" s="28">
        <v>0</v>
      </c>
      <c r="G52" s="28">
        <v>2722.65</v>
      </c>
      <c r="H52" s="54">
        <v>-145.38</v>
      </c>
      <c r="I52" s="28">
        <v>0</v>
      </c>
      <c r="J52" s="28">
        <v>161.09</v>
      </c>
      <c r="K52" s="28">
        <v>0</v>
      </c>
      <c r="L52" s="28">
        <v>15.71</v>
      </c>
      <c r="M52" s="28">
        <v>125</v>
      </c>
      <c r="N52" s="28">
        <v>0</v>
      </c>
      <c r="O52" s="28">
        <v>0.14000000000000001</v>
      </c>
      <c r="P52" s="28">
        <v>0</v>
      </c>
      <c r="Q52" s="28">
        <v>0</v>
      </c>
      <c r="R52" s="28">
        <v>0</v>
      </c>
      <c r="S52" s="28">
        <v>140.85</v>
      </c>
      <c r="T52" s="28">
        <v>2581.8000000000002</v>
      </c>
    </row>
    <row r="53" spans="1:20" s="55" customFormat="1">
      <c r="A53" s="52" t="s">
        <v>80</v>
      </c>
      <c r="B53" s="53" t="s">
        <v>81</v>
      </c>
      <c r="C53" s="28">
        <v>2722.65</v>
      </c>
      <c r="D53" s="28">
        <v>2722.65</v>
      </c>
      <c r="E53" s="28">
        <v>0</v>
      </c>
      <c r="F53" s="28">
        <v>0</v>
      </c>
      <c r="G53" s="28">
        <v>2722.65</v>
      </c>
      <c r="H53" s="54">
        <v>-145.38</v>
      </c>
      <c r="I53" s="28">
        <v>0</v>
      </c>
      <c r="J53" s="28">
        <v>161.09</v>
      </c>
      <c r="K53" s="28">
        <v>0</v>
      </c>
      <c r="L53" s="28">
        <v>15.71</v>
      </c>
      <c r="M53" s="28">
        <v>125</v>
      </c>
      <c r="N53" s="28">
        <v>0</v>
      </c>
      <c r="O53" s="54">
        <v>-0.06</v>
      </c>
      <c r="P53" s="28">
        <v>0</v>
      </c>
      <c r="Q53" s="28">
        <v>0</v>
      </c>
      <c r="R53" s="28">
        <v>0</v>
      </c>
      <c r="S53" s="28">
        <v>140.65</v>
      </c>
      <c r="T53" s="28">
        <v>2582</v>
      </c>
    </row>
    <row r="54" spans="1:20" s="55" customFormat="1">
      <c r="A54" s="52" t="s">
        <v>82</v>
      </c>
      <c r="B54" s="53" t="s">
        <v>83</v>
      </c>
      <c r="C54" s="28">
        <v>2593.0500000000002</v>
      </c>
      <c r="D54" s="28">
        <v>2593.0500000000002</v>
      </c>
      <c r="E54" s="28">
        <v>0</v>
      </c>
      <c r="F54" s="28">
        <v>0</v>
      </c>
      <c r="G54" s="28">
        <v>2593.0500000000002</v>
      </c>
      <c r="H54" s="54">
        <v>-160.30000000000001</v>
      </c>
      <c r="I54" s="54">
        <v>-8.59</v>
      </c>
      <c r="J54" s="28">
        <v>151.71</v>
      </c>
      <c r="K54" s="28">
        <v>0</v>
      </c>
      <c r="L54" s="28">
        <v>0</v>
      </c>
      <c r="M54" s="28">
        <v>125</v>
      </c>
      <c r="N54" s="28">
        <v>0</v>
      </c>
      <c r="O54" s="28">
        <v>0.04</v>
      </c>
      <c r="P54" s="28">
        <v>0</v>
      </c>
      <c r="Q54" s="28">
        <v>0</v>
      </c>
      <c r="R54" s="28">
        <v>0</v>
      </c>
      <c r="S54" s="28">
        <v>116.45</v>
      </c>
      <c r="T54" s="28">
        <v>2476.6</v>
      </c>
    </row>
    <row r="55" spans="1:20" s="57" customFormat="1">
      <c r="A55" s="56" t="s">
        <v>25</v>
      </c>
      <c r="C55" s="58" t="s">
        <v>26</v>
      </c>
      <c r="D55" s="58" t="s">
        <v>26</v>
      </c>
      <c r="E55" s="58" t="s">
        <v>26</v>
      </c>
      <c r="F55" s="58" t="s">
        <v>26</v>
      </c>
      <c r="G55" s="58" t="s">
        <v>26</v>
      </c>
      <c r="H55" s="58" t="s">
        <v>26</v>
      </c>
      <c r="I55" s="58" t="s">
        <v>26</v>
      </c>
      <c r="J55" s="58" t="s">
        <v>26</v>
      </c>
      <c r="K55" s="58" t="s">
        <v>26</v>
      </c>
      <c r="L55" s="58" t="s">
        <v>26</v>
      </c>
      <c r="M55" s="58" t="s">
        <v>26</v>
      </c>
      <c r="N55" s="58" t="s">
        <v>26</v>
      </c>
      <c r="O55" s="58" t="s">
        <v>26</v>
      </c>
      <c r="P55" s="58" t="s">
        <v>26</v>
      </c>
      <c r="Q55" s="58" t="s">
        <v>26</v>
      </c>
      <c r="R55" s="58" t="s">
        <v>26</v>
      </c>
      <c r="S55" s="58" t="s">
        <v>26</v>
      </c>
      <c r="T55" s="58" t="s">
        <v>26</v>
      </c>
    </row>
    <row r="56" spans="1:20" s="55" customFormat="1">
      <c r="A56" s="59"/>
      <c r="C56" s="60">
        <f t="shared" ref="C56:T56" si="3">SUM(C48:C55)</f>
        <v>18947.099999999999</v>
      </c>
      <c r="D56" s="60">
        <f t="shared" si="3"/>
        <v>18947.099999999999</v>
      </c>
      <c r="E56" s="60">
        <f t="shared" si="3"/>
        <v>0</v>
      </c>
      <c r="F56" s="60">
        <f t="shared" si="3"/>
        <v>0</v>
      </c>
      <c r="G56" s="60">
        <f t="shared" si="3"/>
        <v>18947.099999999999</v>
      </c>
      <c r="H56" s="60">
        <f t="shared" si="3"/>
        <v>-1062.42</v>
      </c>
      <c r="I56" s="60">
        <f t="shared" si="3"/>
        <v>-25.77</v>
      </c>
      <c r="J56" s="60">
        <f t="shared" si="3"/>
        <v>1129.6600000000001</v>
      </c>
      <c r="K56" s="60">
        <f t="shared" si="3"/>
        <v>0</v>
      </c>
      <c r="L56" s="60">
        <f t="shared" si="3"/>
        <v>93.02000000000001</v>
      </c>
      <c r="M56" s="60">
        <f t="shared" si="3"/>
        <v>875</v>
      </c>
      <c r="N56" s="60">
        <f t="shared" si="3"/>
        <v>0</v>
      </c>
      <c r="O56" s="60">
        <f t="shared" si="3"/>
        <v>5.000000000000001E-2</v>
      </c>
      <c r="P56" s="60">
        <f t="shared" si="3"/>
        <v>0</v>
      </c>
      <c r="Q56" s="60">
        <f t="shared" si="3"/>
        <v>0</v>
      </c>
      <c r="R56" s="60">
        <f t="shared" si="3"/>
        <v>0</v>
      </c>
      <c r="S56" s="60">
        <f t="shared" si="3"/>
        <v>942.30000000000007</v>
      </c>
      <c r="T56" s="60">
        <f t="shared" si="3"/>
        <v>18004.8</v>
      </c>
    </row>
    <row r="57" spans="1:20" s="55" customFormat="1" ht="15">
      <c r="A57" s="59"/>
      <c r="C57" s="10"/>
    </row>
    <row r="58" spans="1:20" s="55" customFormat="1" ht="15">
      <c r="A58" s="61" t="s">
        <v>84</v>
      </c>
      <c r="B58" s="62"/>
      <c r="C58" s="10"/>
    </row>
    <row r="59" spans="1:20" s="55" customFormat="1">
      <c r="A59" s="52" t="s">
        <v>85</v>
      </c>
      <c r="B59" s="53" t="s">
        <v>86</v>
      </c>
      <c r="C59" s="28">
        <v>2593.0500000000002</v>
      </c>
      <c r="D59" s="28">
        <v>2593.0500000000002</v>
      </c>
      <c r="E59" s="28">
        <v>0</v>
      </c>
      <c r="F59" s="28">
        <v>0</v>
      </c>
      <c r="G59" s="28">
        <v>2593.0500000000002</v>
      </c>
      <c r="H59" s="54">
        <v>-160.30000000000001</v>
      </c>
      <c r="I59" s="54">
        <v>-8.59</v>
      </c>
      <c r="J59" s="28">
        <v>151.71</v>
      </c>
      <c r="K59" s="28">
        <v>0</v>
      </c>
      <c r="L59" s="28">
        <v>0</v>
      </c>
      <c r="M59" s="28">
        <v>125</v>
      </c>
      <c r="N59" s="28">
        <v>0</v>
      </c>
      <c r="O59" s="28">
        <v>0.04</v>
      </c>
      <c r="P59" s="28">
        <v>0</v>
      </c>
      <c r="Q59" s="28">
        <v>0</v>
      </c>
      <c r="R59" s="28">
        <v>0</v>
      </c>
      <c r="S59" s="28">
        <v>116.45</v>
      </c>
      <c r="T59" s="28">
        <v>2476.6</v>
      </c>
    </row>
    <row r="60" spans="1:20" s="55" customFormat="1">
      <c r="A60" s="52" t="s">
        <v>87</v>
      </c>
      <c r="B60" s="53" t="s">
        <v>88</v>
      </c>
      <c r="C60" s="28">
        <v>2593.0500000000002</v>
      </c>
      <c r="D60" s="28">
        <v>2593.0500000000002</v>
      </c>
      <c r="E60" s="28">
        <v>0</v>
      </c>
      <c r="F60" s="28">
        <v>0</v>
      </c>
      <c r="G60" s="28">
        <v>2593.0500000000002</v>
      </c>
      <c r="H60" s="54">
        <v>-160.30000000000001</v>
      </c>
      <c r="I60" s="54">
        <v>-8.59</v>
      </c>
      <c r="J60" s="28">
        <v>151.71</v>
      </c>
      <c r="K60" s="28">
        <v>0</v>
      </c>
      <c r="L60" s="28">
        <v>0</v>
      </c>
      <c r="M60" s="28">
        <v>125</v>
      </c>
      <c r="N60" s="28">
        <v>0</v>
      </c>
      <c r="O60" s="54">
        <v>-0.16</v>
      </c>
      <c r="P60" s="28">
        <v>0</v>
      </c>
      <c r="Q60" s="28">
        <v>0</v>
      </c>
      <c r="R60" s="28">
        <v>0</v>
      </c>
      <c r="S60" s="28">
        <v>116.25</v>
      </c>
      <c r="T60" s="28">
        <v>2476.8000000000002</v>
      </c>
    </row>
    <row r="61" spans="1:20" s="55" customFormat="1">
      <c r="A61" s="52" t="s">
        <v>89</v>
      </c>
      <c r="B61" s="53" t="s">
        <v>90</v>
      </c>
      <c r="C61" s="28">
        <v>5420.55</v>
      </c>
      <c r="D61" s="28">
        <v>5420.55</v>
      </c>
      <c r="E61" s="28">
        <v>0</v>
      </c>
      <c r="F61" s="28">
        <v>0</v>
      </c>
      <c r="G61" s="28">
        <v>5420.55</v>
      </c>
      <c r="H61" s="28">
        <v>0</v>
      </c>
      <c r="I61" s="28">
        <v>0</v>
      </c>
      <c r="J61" s="28">
        <v>489.21</v>
      </c>
      <c r="K61" s="28">
        <v>0</v>
      </c>
      <c r="L61" s="28">
        <v>489.21</v>
      </c>
      <c r="M61" s="28">
        <v>125</v>
      </c>
      <c r="N61" s="28">
        <v>0</v>
      </c>
      <c r="O61" s="28">
        <v>0.14000000000000001</v>
      </c>
      <c r="P61" s="28">
        <v>0</v>
      </c>
      <c r="Q61" s="28">
        <v>0</v>
      </c>
      <c r="R61" s="28">
        <v>0</v>
      </c>
      <c r="S61" s="28">
        <v>614.35</v>
      </c>
      <c r="T61" s="28">
        <v>4806.2</v>
      </c>
    </row>
    <row r="62" spans="1:20" s="55" customFormat="1">
      <c r="A62" s="52" t="s">
        <v>91</v>
      </c>
      <c r="B62" s="53" t="s">
        <v>92</v>
      </c>
      <c r="C62" s="28">
        <v>4728.1499999999996</v>
      </c>
      <c r="D62" s="28">
        <v>4728.1499999999996</v>
      </c>
      <c r="E62" s="28">
        <v>0</v>
      </c>
      <c r="F62" s="28">
        <v>0</v>
      </c>
      <c r="G62" s="28">
        <v>4728.1499999999996</v>
      </c>
      <c r="H62" s="28">
        <v>0</v>
      </c>
      <c r="I62" s="28">
        <v>0</v>
      </c>
      <c r="J62" s="28">
        <v>379.29</v>
      </c>
      <c r="K62" s="28">
        <v>0</v>
      </c>
      <c r="L62" s="28">
        <v>379.29</v>
      </c>
      <c r="M62" s="28">
        <v>125</v>
      </c>
      <c r="N62" s="28">
        <v>0</v>
      </c>
      <c r="O62" s="28">
        <v>0.06</v>
      </c>
      <c r="P62" s="28">
        <v>0</v>
      </c>
      <c r="Q62" s="28">
        <v>0</v>
      </c>
      <c r="R62" s="28">
        <v>0</v>
      </c>
      <c r="S62" s="28">
        <v>504.35</v>
      </c>
      <c r="T62" s="28">
        <v>4223.8</v>
      </c>
    </row>
    <row r="63" spans="1:20" s="55" customFormat="1">
      <c r="A63" s="52" t="s">
        <v>93</v>
      </c>
      <c r="B63" s="53" t="s">
        <v>94</v>
      </c>
      <c r="C63" s="28">
        <v>2903.4</v>
      </c>
      <c r="D63" s="28">
        <v>2903.4</v>
      </c>
      <c r="E63" s="28">
        <v>0</v>
      </c>
      <c r="F63" s="28">
        <v>0</v>
      </c>
      <c r="G63" s="28">
        <v>2903.4</v>
      </c>
      <c r="H63" s="54">
        <v>-145.38</v>
      </c>
      <c r="I63" s="28">
        <v>0</v>
      </c>
      <c r="J63" s="28">
        <v>180.75</v>
      </c>
      <c r="K63" s="28">
        <v>0</v>
      </c>
      <c r="L63" s="28">
        <v>35.380000000000003</v>
      </c>
      <c r="M63" s="28">
        <v>125</v>
      </c>
      <c r="N63" s="28">
        <v>0</v>
      </c>
      <c r="O63" s="28">
        <v>0.02</v>
      </c>
      <c r="P63" s="28">
        <v>0</v>
      </c>
      <c r="Q63" s="28">
        <v>0</v>
      </c>
      <c r="R63" s="28">
        <v>0</v>
      </c>
      <c r="S63" s="28">
        <v>160.4</v>
      </c>
      <c r="T63" s="28">
        <v>2743</v>
      </c>
    </row>
    <row r="64" spans="1:20" s="55" customFormat="1">
      <c r="A64" s="52" t="s">
        <v>95</v>
      </c>
      <c r="B64" s="53" t="s">
        <v>96</v>
      </c>
      <c r="C64" s="28">
        <v>2593.0500000000002</v>
      </c>
      <c r="D64" s="28">
        <v>2074.44</v>
      </c>
      <c r="E64" s="28">
        <v>518.61</v>
      </c>
      <c r="F64" s="28">
        <v>129.65</v>
      </c>
      <c r="G64" s="28">
        <v>2722.7</v>
      </c>
      <c r="H64" s="54">
        <v>-160.30000000000001</v>
      </c>
      <c r="I64" s="54">
        <v>-8.59</v>
      </c>
      <c r="J64" s="28">
        <v>151.71</v>
      </c>
      <c r="K64" s="28">
        <v>0</v>
      </c>
      <c r="L64" s="28">
        <v>0</v>
      </c>
      <c r="M64" s="28">
        <v>125</v>
      </c>
      <c r="N64" s="28">
        <v>0</v>
      </c>
      <c r="O64" s="54">
        <v>-0.11</v>
      </c>
      <c r="P64" s="28">
        <v>0</v>
      </c>
      <c r="Q64" s="28">
        <v>0</v>
      </c>
      <c r="R64" s="28">
        <v>0</v>
      </c>
      <c r="S64" s="28">
        <v>116.3</v>
      </c>
      <c r="T64" s="28">
        <v>2606.4</v>
      </c>
    </row>
    <row r="65" spans="1:20" s="55" customFormat="1">
      <c r="A65" s="52" t="s">
        <v>97</v>
      </c>
      <c r="B65" s="53" t="s">
        <v>98</v>
      </c>
      <c r="C65" s="28">
        <v>2593.0500000000002</v>
      </c>
      <c r="D65" s="28">
        <v>2420.1799999999998</v>
      </c>
      <c r="E65" s="28">
        <v>0</v>
      </c>
      <c r="F65" s="28">
        <v>0</v>
      </c>
      <c r="G65" s="28">
        <v>2420.1799999999998</v>
      </c>
      <c r="H65" s="54">
        <v>-160.30000000000001</v>
      </c>
      <c r="I65" s="54">
        <v>-19.649999999999999</v>
      </c>
      <c r="J65" s="28">
        <v>140.63999999999999</v>
      </c>
      <c r="K65" s="28">
        <v>0</v>
      </c>
      <c r="L65" s="28">
        <v>0</v>
      </c>
      <c r="M65" s="28">
        <v>125</v>
      </c>
      <c r="N65" s="28">
        <v>0</v>
      </c>
      <c r="O65" s="28">
        <v>0.03</v>
      </c>
      <c r="P65" s="28">
        <v>0</v>
      </c>
      <c r="Q65" s="28">
        <v>0</v>
      </c>
      <c r="R65" s="28">
        <v>0</v>
      </c>
      <c r="S65" s="28">
        <v>105.38</v>
      </c>
      <c r="T65" s="28">
        <v>2314.8000000000002</v>
      </c>
    </row>
    <row r="66" spans="1:20" s="57" customFormat="1">
      <c r="A66" s="56" t="s">
        <v>25</v>
      </c>
      <c r="C66" s="58" t="s">
        <v>26</v>
      </c>
      <c r="D66" s="58" t="s">
        <v>26</v>
      </c>
      <c r="E66" s="58" t="s">
        <v>26</v>
      </c>
      <c r="F66" s="58" t="s">
        <v>26</v>
      </c>
      <c r="G66" s="58" t="s">
        <v>26</v>
      </c>
      <c r="H66" s="58" t="s">
        <v>26</v>
      </c>
      <c r="I66" s="58" t="s">
        <v>26</v>
      </c>
      <c r="J66" s="58" t="s">
        <v>26</v>
      </c>
      <c r="K66" s="58" t="s">
        <v>26</v>
      </c>
      <c r="L66" s="58" t="s">
        <v>26</v>
      </c>
      <c r="M66" s="58" t="s">
        <v>26</v>
      </c>
      <c r="N66" s="58" t="s">
        <v>26</v>
      </c>
      <c r="O66" s="58" t="s">
        <v>26</v>
      </c>
      <c r="P66" s="58" t="s">
        <v>26</v>
      </c>
      <c r="Q66" s="58" t="s">
        <v>26</v>
      </c>
      <c r="R66" s="58" t="s">
        <v>26</v>
      </c>
      <c r="S66" s="58" t="s">
        <v>26</v>
      </c>
      <c r="T66" s="58" t="s">
        <v>26</v>
      </c>
    </row>
    <row r="67" spans="1:20" s="55" customFormat="1">
      <c r="A67" s="59"/>
      <c r="C67" s="60">
        <f>SUM(C59:C66)</f>
        <v>23424.3</v>
      </c>
      <c r="D67" s="60">
        <f t="shared" ref="D67:T67" si="4">SUM(D59:D66)</f>
        <v>22732.82</v>
      </c>
      <c r="E67" s="60">
        <f t="shared" si="4"/>
        <v>518.61</v>
      </c>
      <c r="F67" s="60">
        <f t="shared" si="4"/>
        <v>129.65</v>
      </c>
      <c r="G67" s="60">
        <f t="shared" si="4"/>
        <v>23381.08</v>
      </c>
      <c r="H67" s="60">
        <f t="shared" si="4"/>
        <v>-786.57999999999993</v>
      </c>
      <c r="I67" s="60">
        <f t="shared" si="4"/>
        <v>-45.42</v>
      </c>
      <c r="J67" s="60">
        <f t="shared" si="4"/>
        <v>1645.02</v>
      </c>
      <c r="K67" s="60">
        <f t="shared" si="4"/>
        <v>0</v>
      </c>
      <c r="L67" s="60">
        <f t="shared" si="4"/>
        <v>903.88</v>
      </c>
      <c r="M67" s="60">
        <f t="shared" si="4"/>
        <v>875</v>
      </c>
      <c r="N67" s="60">
        <f t="shared" si="4"/>
        <v>0</v>
      </c>
      <c r="O67" s="60">
        <f t="shared" si="4"/>
        <v>2.0000000000000018E-2</v>
      </c>
      <c r="P67" s="60">
        <f t="shared" si="4"/>
        <v>0</v>
      </c>
      <c r="Q67" s="60">
        <f t="shared" si="4"/>
        <v>0</v>
      </c>
      <c r="R67" s="60">
        <f t="shared" si="4"/>
        <v>0</v>
      </c>
      <c r="S67" s="60">
        <f t="shared" si="4"/>
        <v>1733.48</v>
      </c>
      <c r="T67" s="60">
        <f t="shared" si="4"/>
        <v>21647.599999999999</v>
      </c>
    </row>
    <row r="68" spans="1:20" s="55" customFormat="1" ht="15">
      <c r="A68" s="59"/>
      <c r="C68" s="10"/>
    </row>
    <row r="69" spans="1:20" s="55" customFormat="1" ht="15">
      <c r="A69" s="61" t="s">
        <v>99</v>
      </c>
      <c r="B69" s="62"/>
      <c r="C69" s="10"/>
    </row>
    <row r="70" spans="1:20" s="55" customFormat="1">
      <c r="A70" s="52" t="s">
        <v>100</v>
      </c>
      <c r="B70" s="53" t="s">
        <v>101</v>
      </c>
      <c r="C70" s="28">
        <v>2593.0500000000002</v>
      </c>
      <c r="D70" s="28">
        <v>2593.0500000000002</v>
      </c>
      <c r="E70" s="28">
        <v>0</v>
      </c>
      <c r="F70" s="28">
        <v>0</v>
      </c>
      <c r="G70" s="28">
        <v>2593.0500000000002</v>
      </c>
      <c r="H70" s="54">
        <v>-160.30000000000001</v>
      </c>
      <c r="I70" s="54">
        <v>-8.59</v>
      </c>
      <c r="J70" s="28">
        <v>151.71</v>
      </c>
      <c r="K70" s="28">
        <v>0</v>
      </c>
      <c r="L70" s="28">
        <v>0</v>
      </c>
      <c r="M70" s="28">
        <v>125</v>
      </c>
      <c r="N70" s="28">
        <v>0</v>
      </c>
      <c r="O70" s="28">
        <v>0.04</v>
      </c>
      <c r="P70" s="28">
        <v>0</v>
      </c>
      <c r="Q70" s="28">
        <v>0</v>
      </c>
      <c r="R70" s="28">
        <v>0</v>
      </c>
      <c r="S70" s="28">
        <v>116.45</v>
      </c>
      <c r="T70" s="28">
        <v>2476.6</v>
      </c>
    </row>
    <row r="71" spans="1:20" s="55" customFormat="1">
      <c r="A71" s="52" t="s">
        <v>102</v>
      </c>
      <c r="B71" s="53" t="s">
        <v>103</v>
      </c>
      <c r="C71" s="28">
        <v>2903.4</v>
      </c>
      <c r="D71" s="28">
        <v>2903.4</v>
      </c>
      <c r="E71" s="28">
        <v>0</v>
      </c>
      <c r="F71" s="28">
        <v>0</v>
      </c>
      <c r="G71" s="28">
        <v>2903.4</v>
      </c>
      <c r="H71" s="54">
        <v>-145.38</v>
      </c>
      <c r="I71" s="28">
        <v>0</v>
      </c>
      <c r="J71" s="28">
        <v>180.75</v>
      </c>
      <c r="K71" s="28">
        <v>0</v>
      </c>
      <c r="L71" s="28">
        <v>35.380000000000003</v>
      </c>
      <c r="M71" s="28">
        <v>0</v>
      </c>
      <c r="N71" s="28">
        <v>0</v>
      </c>
      <c r="O71" s="28">
        <v>0.02</v>
      </c>
      <c r="P71" s="28">
        <v>0</v>
      </c>
      <c r="Q71" s="28">
        <v>0</v>
      </c>
      <c r="R71" s="28">
        <v>0</v>
      </c>
      <c r="S71" s="28">
        <v>35.4</v>
      </c>
      <c r="T71" s="28">
        <v>2868</v>
      </c>
    </row>
    <row r="72" spans="1:20" s="55" customFormat="1">
      <c r="A72" s="52" t="s">
        <v>104</v>
      </c>
      <c r="B72" s="53" t="s">
        <v>105</v>
      </c>
      <c r="C72" s="28">
        <v>3003</v>
      </c>
      <c r="D72" s="28">
        <v>3003</v>
      </c>
      <c r="E72" s="28">
        <v>0</v>
      </c>
      <c r="F72" s="28">
        <v>0</v>
      </c>
      <c r="G72" s="28">
        <v>3003</v>
      </c>
      <c r="H72" s="54">
        <v>-145.38</v>
      </c>
      <c r="I72" s="28">
        <v>0</v>
      </c>
      <c r="J72" s="28">
        <v>191.59</v>
      </c>
      <c r="K72" s="28">
        <v>0</v>
      </c>
      <c r="L72" s="28">
        <v>46.21</v>
      </c>
      <c r="M72" s="28">
        <v>125</v>
      </c>
      <c r="N72" s="28">
        <v>0</v>
      </c>
      <c r="O72" s="28">
        <v>0.19</v>
      </c>
      <c r="P72" s="28">
        <v>0</v>
      </c>
      <c r="Q72" s="28">
        <v>0</v>
      </c>
      <c r="R72" s="28">
        <v>0</v>
      </c>
      <c r="S72" s="28">
        <v>171.4</v>
      </c>
      <c r="T72" s="28">
        <v>2831.6</v>
      </c>
    </row>
    <row r="73" spans="1:20" s="57" customFormat="1">
      <c r="A73" s="56" t="s">
        <v>25</v>
      </c>
      <c r="C73" s="58" t="s">
        <v>26</v>
      </c>
      <c r="D73" s="58" t="s">
        <v>26</v>
      </c>
      <c r="E73" s="58" t="s">
        <v>26</v>
      </c>
      <c r="F73" s="58" t="s">
        <v>26</v>
      </c>
      <c r="G73" s="58" t="s">
        <v>26</v>
      </c>
      <c r="H73" s="58" t="s">
        <v>26</v>
      </c>
      <c r="I73" s="58" t="s">
        <v>26</v>
      </c>
      <c r="J73" s="58" t="s">
        <v>26</v>
      </c>
      <c r="K73" s="58" t="s">
        <v>26</v>
      </c>
      <c r="L73" s="58" t="s">
        <v>26</v>
      </c>
      <c r="M73" s="58" t="s">
        <v>26</v>
      </c>
      <c r="N73" s="58" t="s">
        <v>26</v>
      </c>
      <c r="O73" s="58" t="s">
        <v>26</v>
      </c>
      <c r="P73" s="58" t="s">
        <v>26</v>
      </c>
      <c r="Q73" s="58" t="s">
        <v>26</v>
      </c>
      <c r="R73" s="58" t="s">
        <v>26</v>
      </c>
      <c r="S73" s="58" t="s">
        <v>26</v>
      </c>
      <c r="T73" s="58" t="s">
        <v>26</v>
      </c>
    </row>
    <row r="74" spans="1:20" s="55" customFormat="1">
      <c r="A74" s="59"/>
      <c r="C74" s="60">
        <f t="shared" ref="C74:T74" si="5">SUM(C70:C73)</f>
        <v>8499.4500000000007</v>
      </c>
      <c r="D74" s="60">
        <f t="shared" si="5"/>
        <v>8499.4500000000007</v>
      </c>
      <c r="E74" s="60">
        <f t="shared" si="5"/>
        <v>0</v>
      </c>
      <c r="F74" s="60">
        <f t="shared" si="5"/>
        <v>0</v>
      </c>
      <c r="G74" s="60">
        <f t="shared" si="5"/>
        <v>8499.4500000000007</v>
      </c>
      <c r="H74" s="60">
        <f t="shared" si="5"/>
        <v>-451.06</v>
      </c>
      <c r="I74" s="60">
        <f t="shared" si="5"/>
        <v>-8.59</v>
      </c>
      <c r="J74" s="60">
        <f t="shared" si="5"/>
        <v>524.05000000000007</v>
      </c>
      <c r="K74" s="60">
        <f t="shared" si="5"/>
        <v>0</v>
      </c>
      <c r="L74" s="60">
        <f t="shared" si="5"/>
        <v>81.59</v>
      </c>
      <c r="M74" s="60">
        <f t="shared" si="5"/>
        <v>250</v>
      </c>
      <c r="N74" s="60">
        <f t="shared" si="5"/>
        <v>0</v>
      </c>
      <c r="O74" s="60">
        <f t="shared" si="5"/>
        <v>0.25</v>
      </c>
      <c r="P74" s="60">
        <f t="shared" si="5"/>
        <v>0</v>
      </c>
      <c r="Q74" s="60">
        <f t="shared" si="5"/>
        <v>0</v>
      </c>
      <c r="R74" s="60">
        <f t="shared" si="5"/>
        <v>0</v>
      </c>
      <c r="S74" s="60">
        <f t="shared" si="5"/>
        <v>323.25</v>
      </c>
      <c r="T74" s="60">
        <f t="shared" si="5"/>
        <v>8176.2000000000007</v>
      </c>
    </row>
    <row r="75" spans="1:20" s="55" customFormat="1" ht="15">
      <c r="A75" s="59"/>
      <c r="C75" s="10"/>
    </row>
    <row r="76" spans="1:20" s="55" customFormat="1" ht="15">
      <c r="A76" s="61" t="s">
        <v>106</v>
      </c>
      <c r="B76" s="62"/>
      <c r="C76" s="10"/>
    </row>
    <row r="77" spans="1:20" s="55" customFormat="1">
      <c r="A77" s="52" t="s">
        <v>107</v>
      </c>
      <c r="B77" s="53" t="s">
        <v>108</v>
      </c>
      <c r="C77" s="28">
        <v>2800.05</v>
      </c>
      <c r="D77" s="28">
        <v>2800.05</v>
      </c>
      <c r="E77" s="28">
        <v>0</v>
      </c>
      <c r="F77" s="28">
        <v>0</v>
      </c>
      <c r="G77" s="28">
        <v>2800.05</v>
      </c>
      <c r="H77" s="54">
        <v>-145.38</v>
      </c>
      <c r="I77" s="28">
        <v>0</v>
      </c>
      <c r="J77" s="28">
        <v>169.51</v>
      </c>
      <c r="K77" s="28">
        <v>0</v>
      </c>
      <c r="L77" s="28">
        <v>24.13</v>
      </c>
      <c r="M77" s="28">
        <v>125</v>
      </c>
      <c r="N77" s="28">
        <v>0</v>
      </c>
      <c r="O77" s="54">
        <v>-0.08</v>
      </c>
      <c r="P77" s="28">
        <v>0</v>
      </c>
      <c r="Q77" s="28">
        <v>0</v>
      </c>
      <c r="R77" s="28">
        <v>0</v>
      </c>
      <c r="S77" s="28">
        <v>149.05000000000001</v>
      </c>
      <c r="T77" s="28">
        <v>2651</v>
      </c>
    </row>
    <row r="78" spans="1:20" s="55" customFormat="1">
      <c r="A78" s="52" t="s">
        <v>109</v>
      </c>
      <c r="B78" s="53" t="s">
        <v>110</v>
      </c>
      <c r="C78" s="28">
        <v>2593.0500000000002</v>
      </c>
      <c r="D78" s="28">
        <v>2593.0500000000002</v>
      </c>
      <c r="E78" s="28">
        <v>0</v>
      </c>
      <c r="F78" s="28">
        <v>0</v>
      </c>
      <c r="G78" s="28">
        <v>2593.0500000000002</v>
      </c>
      <c r="H78" s="54">
        <v>-160.30000000000001</v>
      </c>
      <c r="I78" s="54">
        <v>-8.59</v>
      </c>
      <c r="J78" s="28">
        <v>151.71</v>
      </c>
      <c r="K78" s="28">
        <v>0</v>
      </c>
      <c r="L78" s="28">
        <v>0</v>
      </c>
      <c r="M78" s="28">
        <v>0</v>
      </c>
      <c r="N78" s="28">
        <v>0</v>
      </c>
      <c r="O78" s="28">
        <v>0.04</v>
      </c>
      <c r="P78" s="28">
        <v>0</v>
      </c>
      <c r="Q78" s="28">
        <v>0</v>
      </c>
      <c r="R78" s="28">
        <v>0</v>
      </c>
      <c r="S78" s="28">
        <v>-8.5500000000000007</v>
      </c>
      <c r="T78" s="28">
        <v>2601.6</v>
      </c>
    </row>
    <row r="79" spans="1:20" s="55" customFormat="1">
      <c r="A79" s="52" t="s">
        <v>111</v>
      </c>
      <c r="B79" s="53" t="s">
        <v>112</v>
      </c>
      <c r="C79" s="28">
        <v>2593.0500000000002</v>
      </c>
      <c r="D79" s="28">
        <v>2593.0500000000002</v>
      </c>
      <c r="E79" s="28">
        <v>0</v>
      </c>
      <c r="F79" s="28">
        <v>0</v>
      </c>
      <c r="G79" s="28">
        <v>2593.0500000000002</v>
      </c>
      <c r="H79" s="54">
        <v>-160.30000000000001</v>
      </c>
      <c r="I79" s="54">
        <v>-8.59</v>
      </c>
      <c r="J79" s="28">
        <v>151.71</v>
      </c>
      <c r="K79" s="28">
        <v>0</v>
      </c>
      <c r="L79" s="28">
        <v>0</v>
      </c>
      <c r="M79" s="28">
        <v>0</v>
      </c>
      <c r="N79" s="28">
        <v>0</v>
      </c>
      <c r="O79" s="28">
        <v>0.04</v>
      </c>
      <c r="P79" s="28">
        <v>0</v>
      </c>
      <c r="Q79" s="28">
        <v>0</v>
      </c>
      <c r="R79" s="28">
        <v>0</v>
      </c>
      <c r="S79" s="28">
        <v>-8.5500000000000007</v>
      </c>
      <c r="T79" s="28">
        <v>2601.6</v>
      </c>
    </row>
    <row r="80" spans="1:20" s="55" customFormat="1">
      <c r="A80" s="52" t="s">
        <v>113</v>
      </c>
      <c r="B80" s="53" t="s">
        <v>114</v>
      </c>
      <c r="C80" s="28">
        <v>2593.0500000000002</v>
      </c>
      <c r="D80" s="28">
        <v>2593.0500000000002</v>
      </c>
      <c r="E80" s="28">
        <v>0</v>
      </c>
      <c r="F80" s="28">
        <v>0</v>
      </c>
      <c r="G80" s="28">
        <v>2593.0500000000002</v>
      </c>
      <c r="H80" s="54">
        <v>-160.30000000000001</v>
      </c>
      <c r="I80" s="54">
        <v>-8.59</v>
      </c>
      <c r="J80" s="28">
        <v>151.71</v>
      </c>
      <c r="K80" s="28">
        <v>0</v>
      </c>
      <c r="L80" s="28">
        <v>0</v>
      </c>
      <c r="M80" s="28">
        <v>125</v>
      </c>
      <c r="N80" s="28">
        <v>0</v>
      </c>
      <c r="O80" s="28">
        <v>0.04</v>
      </c>
      <c r="P80" s="28">
        <v>0</v>
      </c>
      <c r="Q80" s="28">
        <v>0</v>
      </c>
      <c r="R80" s="28">
        <v>0</v>
      </c>
      <c r="S80" s="28">
        <v>116.45</v>
      </c>
      <c r="T80" s="28">
        <v>2476.6</v>
      </c>
    </row>
    <row r="81" spans="1:20" s="55" customFormat="1">
      <c r="A81" s="52" t="s">
        <v>115</v>
      </c>
      <c r="B81" s="53" t="s">
        <v>116</v>
      </c>
      <c r="C81" s="28">
        <v>2593.0500000000002</v>
      </c>
      <c r="D81" s="28">
        <v>2593.0500000000002</v>
      </c>
      <c r="E81" s="28">
        <v>0</v>
      </c>
      <c r="F81" s="28">
        <v>0</v>
      </c>
      <c r="G81" s="28">
        <v>2593.0500000000002</v>
      </c>
      <c r="H81" s="54">
        <v>-160.30000000000001</v>
      </c>
      <c r="I81" s="54">
        <v>-8.59</v>
      </c>
      <c r="J81" s="28">
        <v>151.71</v>
      </c>
      <c r="K81" s="28">
        <v>0</v>
      </c>
      <c r="L81" s="28">
        <v>0</v>
      </c>
      <c r="M81" s="28">
        <v>125</v>
      </c>
      <c r="N81" s="28">
        <v>0</v>
      </c>
      <c r="O81" s="28">
        <v>0.04</v>
      </c>
      <c r="P81" s="28">
        <v>0</v>
      </c>
      <c r="Q81" s="28">
        <v>0</v>
      </c>
      <c r="R81" s="28">
        <v>0</v>
      </c>
      <c r="S81" s="28">
        <v>116.45</v>
      </c>
      <c r="T81" s="28">
        <v>2476.6</v>
      </c>
    </row>
    <row r="82" spans="1:20" s="57" customFormat="1">
      <c r="A82" s="56" t="s">
        <v>25</v>
      </c>
      <c r="C82" s="58" t="s">
        <v>26</v>
      </c>
      <c r="D82" s="58" t="s">
        <v>26</v>
      </c>
      <c r="E82" s="58" t="s">
        <v>26</v>
      </c>
      <c r="F82" s="58" t="s">
        <v>26</v>
      </c>
      <c r="G82" s="58" t="s">
        <v>26</v>
      </c>
      <c r="H82" s="58" t="s">
        <v>26</v>
      </c>
      <c r="I82" s="58" t="s">
        <v>26</v>
      </c>
      <c r="J82" s="58" t="s">
        <v>26</v>
      </c>
      <c r="K82" s="58" t="s">
        <v>26</v>
      </c>
      <c r="L82" s="58" t="s">
        <v>26</v>
      </c>
      <c r="M82" s="58" t="s">
        <v>26</v>
      </c>
      <c r="N82" s="58" t="s">
        <v>26</v>
      </c>
      <c r="O82" s="58" t="s">
        <v>26</v>
      </c>
      <c r="P82" s="58" t="s">
        <v>26</v>
      </c>
      <c r="Q82" s="58" t="s">
        <v>26</v>
      </c>
      <c r="R82" s="58" t="s">
        <v>26</v>
      </c>
      <c r="S82" s="58" t="s">
        <v>26</v>
      </c>
      <c r="T82" s="58" t="s">
        <v>26</v>
      </c>
    </row>
    <row r="83" spans="1:20" s="55" customFormat="1">
      <c r="A83" s="59"/>
      <c r="C83" s="60">
        <f t="shared" ref="C83:T83" si="6">SUM(C77:C82)</f>
        <v>13172.25</v>
      </c>
      <c r="D83" s="60">
        <f t="shared" si="6"/>
        <v>13172.25</v>
      </c>
      <c r="E83" s="60">
        <f t="shared" si="6"/>
        <v>0</v>
      </c>
      <c r="F83" s="60">
        <f t="shared" si="6"/>
        <v>0</v>
      </c>
      <c r="G83" s="60">
        <f t="shared" si="6"/>
        <v>13172.25</v>
      </c>
      <c r="H83" s="60">
        <f t="shared" si="6"/>
        <v>-786.57999999999993</v>
      </c>
      <c r="I83" s="60">
        <f t="shared" si="6"/>
        <v>-34.36</v>
      </c>
      <c r="J83" s="60">
        <f t="shared" si="6"/>
        <v>776.35000000000014</v>
      </c>
      <c r="K83" s="60">
        <f t="shared" si="6"/>
        <v>0</v>
      </c>
      <c r="L83" s="60">
        <f t="shared" si="6"/>
        <v>24.13</v>
      </c>
      <c r="M83" s="60">
        <f t="shared" si="6"/>
        <v>375</v>
      </c>
      <c r="N83" s="60">
        <f t="shared" si="6"/>
        <v>0</v>
      </c>
      <c r="O83" s="60">
        <f t="shared" si="6"/>
        <v>0.08</v>
      </c>
      <c r="P83" s="60">
        <f t="shared" si="6"/>
        <v>0</v>
      </c>
      <c r="Q83" s="60">
        <f t="shared" si="6"/>
        <v>0</v>
      </c>
      <c r="R83" s="60">
        <f t="shared" si="6"/>
        <v>0</v>
      </c>
      <c r="S83" s="60">
        <f t="shared" si="6"/>
        <v>364.84999999999997</v>
      </c>
      <c r="T83" s="60">
        <f t="shared" si="6"/>
        <v>12807.400000000001</v>
      </c>
    </row>
    <row r="84" spans="1:20" s="55" customFormat="1" ht="15">
      <c r="A84" s="59"/>
      <c r="C84" s="10"/>
    </row>
    <row r="85" spans="1:20" s="55" customFormat="1" ht="15">
      <c r="A85" s="61" t="s">
        <v>117</v>
      </c>
      <c r="B85" s="62"/>
      <c r="C85" s="10"/>
    </row>
    <row r="86" spans="1:20" s="55" customFormat="1">
      <c r="A86" s="52" t="s">
        <v>118</v>
      </c>
      <c r="B86" s="53" t="s">
        <v>119</v>
      </c>
      <c r="C86" s="28">
        <v>2593.0500000000002</v>
      </c>
      <c r="D86" s="28">
        <v>2593.0500000000002</v>
      </c>
      <c r="E86" s="28">
        <v>0</v>
      </c>
      <c r="F86" s="28">
        <v>0</v>
      </c>
      <c r="G86" s="28">
        <v>2593.0500000000002</v>
      </c>
      <c r="H86" s="54">
        <v>-160.30000000000001</v>
      </c>
      <c r="I86" s="54">
        <v>-8.59</v>
      </c>
      <c r="J86" s="28">
        <v>151.71</v>
      </c>
      <c r="K86" s="28">
        <v>0</v>
      </c>
      <c r="L86" s="28">
        <v>0</v>
      </c>
      <c r="M86" s="28">
        <v>0</v>
      </c>
      <c r="N86" s="28">
        <v>0</v>
      </c>
      <c r="O86" s="54">
        <v>-0.16</v>
      </c>
      <c r="P86" s="28">
        <v>0</v>
      </c>
      <c r="Q86" s="28">
        <v>0</v>
      </c>
      <c r="R86" s="28">
        <v>0</v>
      </c>
      <c r="S86" s="28">
        <v>-8.75</v>
      </c>
      <c r="T86" s="28">
        <v>2601.8000000000002</v>
      </c>
    </row>
    <row r="87" spans="1:20" s="55" customFormat="1">
      <c r="A87" s="52" t="s">
        <v>120</v>
      </c>
      <c r="B87" s="53" t="s">
        <v>121</v>
      </c>
      <c r="C87" s="28">
        <v>2593.0500000000002</v>
      </c>
      <c r="D87" s="28">
        <v>2593.0500000000002</v>
      </c>
      <c r="E87" s="28">
        <v>0</v>
      </c>
      <c r="F87" s="28">
        <v>0</v>
      </c>
      <c r="G87" s="28">
        <v>2593.0500000000002</v>
      </c>
      <c r="H87" s="54">
        <v>-160.30000000000001</v>
      </c>
      <c r="I87" s="54">
        <v>-8.59</v>
      </c>
      <c r="J87" s="28">
        <v>151.71</v>
      </c>
      <c r="K87" s="28">
        <v>0</v>
      </c>
      <c r="L87" s="28">
        <v>0</v>
      </c>
      <c r="M87" s="28">
        <v>125</v>
      </c>
      <c r="N87" s="28">
        <v>0</v>
      </c>
      <c r="O87" s="54">
        <v>-0.16</v>
      </c>
      <c r="P87" s="28">
        <v>0</v>
      </c>
      <c r="Q87" s="28">
        <v>0</v>
      </c>
      <c r="R87" s="28">
        <v>0</v>
      </c>
      <c r="S87" s="28">
        <v>116.25</v>
      </c>
      <c r="T87" s="28">
        <v>2476.8000000000002</v>
      </c>
    </row>
    <row r="88" spans="1:20" s="55" customFormat="1">
      <c r="A88" s="52" t="s">
        <v>122</v>
      </c>
      <c r="B88" s="53" t="s">
        <v>123</v>
      </c>
      <c r="C88" s="28">
        <v>2593.0500000000002</v>
      </c>
      <c r="D88" s="28">
        <v>2593.0500000000002</v>
      </c>
      <c r="E88" s="28">
        <v>0</v>
      </c>
      <c r="F88" s="28">
        <v>0</v>
      </c>
      <c r="G88" s="28">
        <v>2593.0500000000002</v>
      </c>
      <c r="H88" s="54">
        <v>-160.30000000000001</v>
      </c>
      <c r="I88" s="54">
        <v>-8.59</v>
      </c>
      <c r="J88" s="28">
        <v>151.71</v>
      </c>
      <c r="K88" s="28">
        <v>0</v>
      </c>
      <c r="L88" s="28">
        <v>0</v>
      </c>
      <c r="M88" s="28">
        <v>125</v>
      </c>
      <c r="N88" s="28">
        <v>0</v>
      </c>
      <c r="O88" s="28">
        <v>0.04</v>
      </c>
      <c r="P88" s="28">
        <v>0</v>
      </c>
      <c r="Q88" s="28">
        <v>0</v>
      </c>
      <c r="R88" s="28">
        <v>0</v>
      </c>
      <c r="S88" s="28">
        <v>116.45</v>
      </c>
      <c r="T88" s="28">
        <v>2476.6</v>
      </c>
    </row>
    <row r="89" spans="1:20" s="57" customFormat="1">
      <c r="A89" s="56" t="s">
        <v>25</v>
      </c>
      <c r="C89" s="58" t="s">
        <v>26</v>
      </c>
      <c r="D89" s="58" t="s">
        <v>26</v>
      </c>
      <c r="E89" s="58" t="s">
        <v>26</v>
      </c>
      <c r="F89" s="58" t="s">
        <v>26</v>
      </c>
      <c r="G89" s="58" t="s">
        <v>26</v>
      </c>
      <c r="H89" s="58" t="s">
        <v>26</v>
      </c>
      <c r="I89" s="58" t="s">
        <v>26</v>
      </c>
      <c r="J89" s="58" t="s">
        <v>26</v>
      </c>
      <c r="K89" s="58" t="s">
        <v>26</v>
      </c>
      <c r="L89" s="58" t="s">
        <v>26</v>
      </c>
      <c r="M89" s="58" t="s">
        <v>26</v>
      </c>
      <c r="N89" s="58" t="s">
        <v>26</v>
      </c>
      <c r="O89" s="58" t="s">
        <v>26</v>
      </c>
      <c r="P89" s="58" t="s">
        <v>26</v>
      </c>
      <c r="Q89" s="58" t="s">
        <v>26</v>
      </c>
      <c r="R89" s="58" t="s">
        <v>26</v>
      </c>
      <c r="S89" s="58" t="s">
        <v>26</v>
      </c>
      <c r="T89" s="58" t="s">
        <v>26</v>
      </c>
    </row>
    <row r="90" spans="1:20" s="55" customFormat="1">
      <c r="A90" s="59"/>
      <c r="C90" s="60">
        <f t="shared" ref="C90:T90" si="7">SUM(C86:C89)</f>
        <v>7779.1500000000005</v>
      </c>
      <c r="D90" s="60">
        <f t="shared" si="7"/>
        <v>7779.1500000000005</v>
      </c>
      <c r="E90" s="60">
        <f t="shared" si="7"/>
        <v>0</v>
      </c>
      <c r="F90" s="60">
        <f t="shared" si="7"/>
        <v>0</v>
      </c>
      <c r="G90" s="60">
        <f t="shared" si="7"/>
        <v>7779.1500000000005</v>
      </c>
      <c r="H90" s="60">
        <f t="shared" si="7"/>
        <v>-480.90000000000003</v>
      </c>
      <c r="I90" s="60">
        <f t="shared" si="7"/>
        <v>-25.77</v>
      </c>
      <c r="J90" s="60">
        <f t="shared" si="7"/>
        <v>455.13</v>
      </c>
      <c r="K90" s="60">
        <f t="shared" si="7"/>
        <v>0</v>
      </c>
      <c r="L90" s="60">
        <f t="shared" si="7"/>
        <v>0</v>
      </c>
      <c r="M90" s="60">
        <f t="shared" si="7"/>
        <v>250</v>
      </c>
      <c r="N90" s="60">
        <f t="shared" si="7"/>
        <v>0</v>
      </c>
      <c r="O90" s="60">
        <f t="shared" si="7"/>
        <v>-0.28000000000000003</v>
      </c>
      <c r="P90" s="60">
        <f t="shared" si="7"/>
        <v>0</v>
      </c>
      <c r="Q90" s="60">
        <f t="shared" si="7"/>
        <v>0</v>
      </c>
      <c r="R90" s="60">
        <f t="shared" si="7"/>
        <v>0</v>
      </c>
      <c r="S90" s="60">
        <f t="shared" si="7"/>
        <v>223.95</v>
      </c>
      <c r="T90" s="60">
        <f t="shared" si="7"/>
        <v>7555.2000000000007</v>
      </c>
    </row>
    <row r="91" spans="1:20" s="55" customFormat="1" ht="15">
      <c r="A91" s="59"/>
      <c r="C91" s="10"/>
    </row>
    <row r="92" spans="1:20" s="55" customFormat="1" ht="15">
      <c r="A92" s="61" t="s">
        <v>124</v>
      </c>
      <c r="B92" s="62"/>
      <c r="C92" s="10"/>
    </row>
    <row r="93" spans="1:20" s="55" customFormat="1">
      <c r="A93" s="52" t="s">
        <v>125</v>
      </c>
      <c r="B93" s="53" t="s">
        <v>126</v>
      </c>
      <c r="C93" s="28">
        <v>2593.0500000000002</v>
      </c>
      <c r="D93" s="28">
        <v>2593.0500000000002</v>
      </c>
      <c r="E93" s="28">
        <v>0</v>
      </c>
      <c r="F93" s="28">
        <v>0</v>
      </c>
      <c r="G93" s="28">
        <v>2593.0500000000002</v>
      </c>
      <c r="H93" s="54">
        <v>-160.30000000000001</v>
      </c>
      <c r="I93" s="54">
        <v>-8.59</v>
      </c>
      <c r="J93" s="28">
        <v>151.71</v>
      </c>
      <c r="K93" s="28">
        <v>0</v>
      </c>
      <c r="L93" s="28">
        <v>0</v>
      </c>
      <c r="M93" s="28">
        <v>0</v>
      </c>
      <c r="N93" s="28">
        <v>0</v>
      </c>
      <c r="O93" s="28">
        <v>0.04</v>
      </c>
      <c r="P93" s="28">
        <v>0</v>
      </c>
      <c r="Q93" s="28">
        <v>0</v>
      </c>
      <c r="R93" s="28">
        <v>0</v>
      </c>
      <c r="S93" s="28">
        <v>-8.5500000000000007</v>
      </c>
      <c r="T93" s="28">
        <v>2601.6</v>
      </c>
    </row>
    <row r="94" spans="1:20" s="55" customFormat="1">
      <c r="A94" s="52" t="s">
        <v>127</v>
      </c>
      <c r="B94" s="53" t="s">
        <v>128</v>
      </c>
      <c r="C94" s="28">
        <v>2000.1</v>
      </c>
      <c r="D94" s="28">
        <v>2000.1</v>
      </c>
      <c r="E94" s="28">
        <v>0</v>
      </c>
      <c r="F94" s="28">
        <v>0</v>
      </c>
      <c r="G94" s="28">
        <v>2000.1</v>
      </c>
      <c r="H94" s="54">
        <v>-188.71</v>
      </c>
      <c r="I94" s="54">
        <v>-74.95</v>
      </c>
      <c r="J94" s="28">
        <v>113.76</v>
      </c>
      <c r="K94" s="28">
        <v>0</v>
      </c>
      <c r="L94" s="28">
        <v>0</v>
      </c>
      <c r="M94" s="28">
        <v>125</v>
      </c>
      <c r="N94" s="28">
        <v>0</v>
      </c>
      <c r="O94" s="28">
        <v>0.05</v>
      </c>
      <c r="P94" s="28">
        <v>0</v>
      </c>
      <c r="Q94" s="28">
        <v>0</v>
      </c>
      <c r="R94" s="28">
        <v>0</v>
      </c>
      <c r="S94" s="28">
        <v>50.1</v>
      </c>
      <c r="T94" s="28">
        <v>1950</v>
      </c>
    </row>
    <row r="95" spans="1:20" s="55" customFormat="1">
      <c r="A95" s="52" t="s">
        <v>129</v>
      </c>
      <c r="B95" s="53" t="s">
        <v>130</v>
      </c>
      <c r="C95" s="28">
        <v>4500</v>
      </c>
      <c r="D95" s="28">
        <v>4500</v>
      </c>
      <c r="E95" s="28">
        <v>0</v>
      </c>
      <c r="F95" s="28">
        <v>0</v>
      </c>
      <c r="G95" s="28">
        <v>4500</v>
      </c>
      <c r="H95" s="28">
        <v>0</v>
      </c>
      <c r="I95" s="28">
        <v>0</v>
      </c>
      <c r="J95" s="28">
        <v>354.46</v>
      </c>
      <c r="K95" s="28">
        <v>0</v>
      </c>
      <c r="L95" s="28">
        <v>354.46</v>
      </c>
      <c r="M95" s="28">
        <v>125</v>
      </c>
      <c r="N95" s="28">
        <v>0</v>
      </c>
      <c r="O95" s="54">
        <v>-0.06</v>
      </c>
      <c r="P95" s="28">
        <v>0</v>
      </c>
      <c r="Q95" s="28">
        <v>0</v>
      </c>
      <c r="R95" s="28">
        <v>0</v>
      </c>
      <c r="S95" s="28">
        <v>479.4</v>
      </c>
      <c r="T95" s="28">
        <v>4020.6</v>
      </c>
    </row>
    <row r="96" spans="1:20" s="55" customFormat="1">
      <c r="A96" s="52" t="s">
        <v>131</v>
      </c>
      <c r="B96" s="53" t="s">
        <v>132</v>
      </c>
      <c r="C96" s="64">
        <v>2903.4</v>
      </c>
      <c r="D96" s="28">
        <v>2903.4</v>
      </c>
      <c r="E96" s="28">
        <v>0</v>
      </c>
      <c r="F96" s="28">
        <v>0</v>
      </c>
      <c r="G96" s="28">
        <v>2903.4</v>
      </c>
      <c r="H96" s="54">
        <v>-145.38</v>
      </c>
      <c r="I96" s="28">
        <v>0</v>
      </c>
      <c r="J96" s="28">
        <v>180.75</v>
      </c>
      <c r="K96" s="28">
        <v>0</v>
      </c>
      <c r="L96" s="28">
        <v>35.380000000000003</v>
      </c>
      <c r="M96" s="28">
        <v>125</v>
      </c>
      <c r="N96" s="28">
        <v>0</v>
      </c>
      <c r="O96" s="28">
        <v>0.02</v>
      </c>
      <c r="P96" s="28">
        <v>0</v>
      </c>
      <c r="Q96" s="28">
        <v>0</v>
      </c>
      <c r="R96" s="28">
        <v>0</v>
      </c>
      <c r="S96" s="28">
        <v>160.4</v>
      </c>
      <c r="T96" s="28">
        <v>2743</v>
      </c>
    </row>
    <row r="97" spans="1:20" s="55" customFormat="1">
      <c r="A97" s="52" t="s">
        <v>133</v>
      </c>
      <c r="B97" s="53" t="s">
        <v>134</v>
      </c>
      <c r="C97" s="28">
        <v>2593.0500000000002</v>
      </c>
      <c r="D97" s="28">
        <v>2593.0500000000002</v>
      </c>
      <c r="E97" s="28">
        <v>0</v>
      </c>
      <c r="F97" s="28">
        <v>0</v>
      </c>
      <c r="G97" s="28">
        <v>2593.0500000000002</v>
      </c>
      <c r="H97" s="54">
        <v>-150.09</v>
      </c>
      <c r="I97" s="28">
        <v>0</v>
      </c>
      <c r="J97" s="28">
        <v>151.71</v>
      </c>
      <c r="K97" s="28">
        <v>0</v>
      </c>
      <c r="L97" s="28">
        <v>1.62</v>
      </c>
      <c r="M97" s="28">
        <v>0</v>
      </c>
      <c r="N97" s="28">
        <v>1.24</v>
      </c>
      <c r="O97" s="54">
        <v>-0.01</v>
      </c>
      <c r="P97" s="28">
        <v>0</v>
      </c>
      <c r="Q97" s="28">
        <v>0</v>
      </c>
      <c r="R97" s="28">
        <v>0</v>
      </c>
      <c r="S97" s="28">
        <v>2.85</v>
      </c>
      <c r="T97" s="28">
        <v>2590.1999999999998</v>
      </c>
    </row>
    <row r="98" spans="1:20" s="55" customFormat="1">
      <c r="A98" s="52" t="s">
        <v>135</v>
      </c>
      <c r="B98" s="53" t="s">
        <v>136</v>
      </c>
      <c r="C98" s="28">
        <v>3000</v>
      </c>
      <c r="D98" s="28">
        <v>3000</v>
      </c>
      <c r="E98" s="28">
        <v>0</v>
      </c>
      <c r="F98" s="28">
        <v>0</v>
      </c>
      <c r="G98" s="28">
        <v>3000</v>
      </c>
      <c r="H98" s="54">
        <v>-145.38</v>
      </c>
      <c r="I98" s="28">
        <v>0</v>
      </c>
      <c r="J98" s="28">
        <v>191.26</v>
      </c>
      <c r="K98" s="28">
        <v>0</v>
      </c>
      <c r="L98" s="28">
        <v>45.89</v>
      </c>
      <c r="M98" s="28">
        <v>125</v>
      </c>
      <c r="N98" s="28">
        <v>0</v>
      </c>
      <c r="O98" s="54">
        <v>-0.09</v>
      </c>
      <c r="P98" s="28">
        <v>0</v>
      </c>
      <c r="Q98" s="28">
        <v>0</v>
      </c>
      <c r="R98" s="28">
        <v>0</v>
      </c>
      <c r="S98" s="28">
        <v>170.8</v>
      </c>
      <c r="T98" s="28">
        <v>2829.2</v>
      </c>
    </row>
    <row r="99" spans="1:20" s="55" customFormat="1">
      <c r="A99" s="52" t="s">
        <v>137</v>
      </c>
      <c r="B99" s="53" t="s">
        <v>138</v>
      </c>
      <c r="C99" s="28">
        <v>4500</v>
      </c>
      <c r="D99" s="28">
        <v>4500</v>
      </c>
      <c r="E99" s="28">
        <v>0</v>
      </c>
      <c r="F99" s="28">
        <v>0</v>
      </c>
      <c r="G99" s="28">
        <v>4500</v>
      </c>
      <c r="H99" s="28">
        <v>0</v>
      </c>
      <c r="I99" s="28">
        <v>0</v>
      </c>
      <c r="J99" s="28">
        <v>354.46</v>
      </c>
      <c r="K99" s="28">
        <v>0</v>
      </c>
      <c r="L99" s="28">
        <v>354.46</v>
      </c>
      <c r="M99" s="28">
        <v>125</v>
      </c>
      <c r="N99" s="28">
        <v>0</v>
      </c>
      <c r="O99" s="54">
        <v>-0.06</v>
      </c>
      <c r="P99" s="28">
        <v>0</v>
      </c>
      <c r="Q99" s="28">
        <v>0</v>
      </c>
      <c r="R99" s="28">
        <v>0</v>
      </c>
      <c r="S99" s="28">
        <v>479.4</v>
      </c>
      <c r="T99" s="28">
        <v>4020.6</v>
      </c>
    </row>
    <row r="100" spans="1:20" s="55" customFormat="1">
      <c r="A100" s="52" t="s">
        <v>139</v>
      </c>
      <c r="B100" s="53" t="s">
        <v>140</v>
      </c>
      <c r="C100" s="28">
        <v>3000</v>
      </c>
      <c r="D100" s="28">
        <v>3000</v>
      </c>
      <c r="E100" s="28">
        <v>0</v>
      </c>
      <c r="F100" s="28">
        <v>0</v>
      </c>
      <c r="G100" s="28">
        <v>3000</v>
      </c>
      <c r="H100" s="54">
        <v>-145.38</v>
      </c>
      <c r="I100" s="28">
        <v>0</v>
      </c>
      <c r="J100" s="28">
        <v>191.26</v>
      </c>
      <c r="K100" s="28">
        <v>0</v>
      </c>
      <c r="L100" s="28">
        <v>45.89</v>
      </c>
      <c r="M100" s="28">
        <v>125</v>
      </c>
      <c r="N100" s="28">
        <v>0</v>
      </c>
      <c r="O100" s="54">
        <v>-0.09</v>
      </c>
      <c r="P100" s="28">
        <v>0</v>
      </c>
      <c r="Q100" s="28">
        <v>0</v>
      </c>
      <c r="R100" s="28">
        <v>0</v>
      </c>
      <c r="S100" s="28">
        <v>170.8</v>
      </c>
      <c r="T100" s="28">
        <v>2829.2</v>
      </c>
    </row>
    <row r="101" spans="1:20" s="55" customFormat="1">
      <c r="A101" s="52" t="s">
        <v>141</v>
      </c>
      <c r="B101" s="53" t="s">
        <v>142</v>
      </c>
      <c r="C101" s="28">
        <v>2593.0500000000002</v>
      </c>
      <c r="D101" s="28">
        <v>2593.0500000000002</v>
      </c>
      <c r="E101" s="28">
        <v>0</v>
      </c>
      <c r="F101" s="28">
        <v>0</v>
      </c>
      <c r="G101" s="28">
        <v>2593.0500000000002</v>
      </c>
      <c r="H101" s="54">
        <v>-160.30000000000001</v>
      </c>
      <c r="I101" s="54">
        <v>-8.59</v>
      </c>
      <c r="J101" s="28">
        <v>151.71</v>
      </c>
      <c r="K101" s="28">
        <v>0</v>
      </c>
      <c r="L101" s="28">
        <v>0</v>
      </c>
      <c r="M101" s="28">
        <v>0</v>
      </c>
      <c r="N101" s="28">
        <v>0</v>
      </c>
      <c r="O101" s="54">
        <v>-0.16</v>
      </c>
      <c r="P101" s="28">
        <v>0</v>
      </c>
      <c r="Q101" s="28">
        <v>0</v>
      </c>
      <c r="R101" s="28">
        <v>0</v>
      </c>
      <c r="S101" s="28">
        <v>-8.75</v>
      </c>
      <c r="T101" s="28">
        <v>2601.8000000000002</v>
      </c>
    </row>
    <row r="102" spans="1:20" s="55" customFormat="1">
      <c r="A102" s="52" t="s">
        <v>143</v>
      </c>
      <c r="B102" s="53" t="s">
        <v>144</v>
      </c>
      <c r="C102" s="28">
        <v>5420.55</v>
      </c>
      <c r="D102" s="28">
        <v>5420.55</v>
      </c>
      <c r="E102" s="28">
        <v>0</v>
      </c>
      <c r="F102" s="28">
        <v>0</v>
      </c>
      <c r="G102" s="28">
        <v>5420.55</v>
      </c>
      <c r="H102" s="28">
        <v>0</v>
      </c>
      <c r="I102" s="28">
        <v>0</v>
      </c>
      <c r="J102" s="28">
        <v>489.21</v>
      </c>
      <c r="K102" s="28">
        <v>0</v>
      </c>
      <c r="L102" s="28">
        <v>489.21</v>
      </c>
      <c r="M102" s="28">
        <v>125</v>
      </c>
      <c r="N102" s="28">
        <v>0</v>
      </c>
      <c r="O102" s="28">
        <v>0.14000000000000001</v>
      </c>
      <c r="P102" s="28">
        <v>0</v>
      </c>
      <c r="Q102" s="28">
        <v>0</v>
      </c>
      <c r="R102" s="28">
        <v>0</v>
      </c>
      <c r="S102" s="28">
        <v>614.35</v>
      </c>
      <c r="T102" s="28">
        <v>4806.2</v>
      </c>
    </row>
    <row r="103" spans="1:20" s="57" customFormat="1">
      <c r="A103" s="56" t="s">
        <v>25</v>
      </c>
      <c r="C103" s="58" t="s">
        <v>26</v>
      </c>
      <c r="D103" s="58" t="s">
        <v>26</v>
      </c>
      <c r="E103" s="58" t="s">
        <v>26</v>
      </c>
      <c r="F103" s="58" t="s">
        <v>26</v>
      </c>
      <c r="G103" s="58" t="s">
        <v>26</v>
      </c>
      <c r="H103" s="58" t="s">
        <v>26</v>
      </c>
      <c r="I103" s="58" t="s">
        <v>26</v>
      </c>
      <c r="J103" s="58" t="s">
        <v>26</v>
      </c>
      <c r="K103" s="58" t="s">
        <v>26</v>
      </c>
      <c r="L103" s="58" t="s">
        <v>26</v>
      </c>
      <c r="M103" s="58" t="s">
        <v>26</v>
      </c>
      <c r="N103" s="58" t="s">
        <v>26</v>
      </c>
      <c r="O103" s="58" t="s">
        <v>26</v>
      </c>
      <c r="P103" s="58" t="s">
        <v>26</v>
      </c>
      <c r="Q103" s="58" t="s">
        <v>26</v>
      </c>
      <c r="R103" s="58" t="s">
        <v>26</v>
      </c>
      <c r="S103" s="58" t="s">
        <v>26</v>
      </c>
      <c r="T103" s="58" t="s">
        <v>26</v>
      </c>
    </row>
    <row r="104" spans="1:20" s="55" customFormat="1">
      <c r="A104" s="59"/>
      <c r="C104" s="60">
        <f t="shared" ref="C104:T104" si="8">SUM(C93:C103)</f>
        <v>33103.199999999997</v>
      </c>
      <c r="D104" s="60">
        <f t="shared" si="8"/>
        <v>33103.199999999997</v>
      </c>
      <c r="E104" s="60">
        <f t="shared" si="8"/>
        <v>0</v>
      </c>
      <c r="F104" s="60">
        <f t="shared" si="8"/>
        <v>0</v>
      </c>
      <c r="G104" s="60">
        <f t="shared" si="8"/>
        <v>33103.199999999997</v>
      </c>
      <c r="H104" s="60">
        <f t="shared" si="8"/>
        <v>-1095.54</v>
      </c>
      <c r="I104" s="60">
        <f t="shared" si="8"/>
        <v>-92.13000000000001</v>
      </c>
      <c r="J104" s="60">
        <f t="shared" si="8"/>
        <v>2330.29</v>
      </c>
      <c r="K104" s="60">
        <f t="shared" si="8"/>
        <v>0</v>
      </c>
      <c r="L104" s="60">
        <f t="shared" si="8"/>
        <v>1326.9099999999999</v>
      </c>
      <c r="M104" s="60">
        <f t="shared" si="8"/>
        <v>875</v>
      </c>
      <c r="N104" s="60">
        <f t="shared" si="8"/>
        <v>1.24</v>
      </c>
      <c r="O104" s="60">
        <f t="shared" si="8"/>
        <v>-0.21999999999999997</v>
      </c>
      <c r="P104" s="60">
        <f t="shared" si="8"/>
        <v>0</v>
      </c>
      <c r="Q104" s="60">
        <f t="shared" si="8"/>
        <v>0</v>
      </c>
      <c r="R104" s="60">
        <f t="shared" si="8"/>
        <v>0</v>
      </c>
      <c r="S104" s="60">
        <f t="shared" si="8"/>
        <v>2110.8000000000002</v>
      </c>
      <c r="T104" s="60">
        <f t="shared" si="8"/>
        <v>30992.400000000001</v>
      </c>
    </row>
    <row r="105" spans="1:20" s="55" customFormat="1" ht="15">
      <c r="A105" s="59"/>
      <c r="C105" s="10"/>
    </row>
    <row r="106" spans="1:20" s="55" customFormat="1" ht="15">
      <c r="A106" s="61" t="s">
        <v>145</v>
      </c>
      <c r="B106" s="62"/>
      <c r="C106" s="10"/>
    </row>
    <row r="107" spans="1:20" s="55" customFormat="1">
      <c r="A107" s="52" t="s">
        <v>146</v>
      </c>
      <c r="B107" s="53" t="s">
        <v>147</v>
      </c>
      <c r="C107" s="28">
        <v>2593.0500000000002</v>
      </c>
      <c r="D107" s="28">
        <v>2593.0500000000002</v>
      </c>
      <c r="E107" s="28">
        <v>0</v>
      </c>
      <c r="F107" s="28">
        <v>0</v>
      </c>
      <c r="G107" s="28">
        <v>2593.0500000000002</v>
      </c>
      <c r="H107" s="54">
        <v>-160.30000000000001</v>
      </c>
      <c r="I107" s="54">
        <v>-8.59</v>
      </c>
      <c r="J107" s="28">
        <v>151.71</v>
      </c>
      <c r="K107" s="28">
        <v>0</v>
      </c>
      <c r="L107" s="28">
        <v>0</v>
      </c>
      <c r="M107" s="28">
        <v>125</v>
      </c>
      <c r="N107" s="28">
        <v>0</v>
      </c>
      <c r="O107" s="28">
        <v>0.04</v>
      </c>
      <c r="P107" s="28">
        <v>0</v>
      </c>
      <c r="Q107" s="28">
        <v>0</v>
      </c>
      <c r="R107" s="28">
        <v>0</v>
      </c>
      <c r="S107" s="28">
        <v>116.45</v>
      </c>
      <c r="T107" s="28">
        <v>2476.6</v>
      </c>
    </row>
    <row r="108" spans="1:20" s="57" customFormat="1">
      <c r="A108" s="56" t="s">
        <v>25</v>
      </c>
      <c r="C108" s="58" t="s">
        <v>26</v>
      </c>
      <c r="D108" s="58" t="s">
        <v>26</v>
      </c>
      <c r="E108" s="58" t="s">
        <v>26</v>
      </c>
      <c r="F108" s="58" t="s">
        <v>26</v>
      </c>
      <c r="G108" s="58" t="s">
        <v>26</v>
      </c>
      <c r="H108" s="58" t="s">
        <v>26</v>
      </c>
      <c r="I108" s="58" t="s">
        <v>26</v>
      </c>
      <c r="J108" s="58" t="s">
        <v>26</v>
      </c>
      <c r="K108" s="58" t="s">
        <v>26</v>
      </c>
      <c r="L108" s="58" t="s">
        <v>26</v>
      </c>
      <c r="M108" s="58" t="s">
        <v>26</v>
      </c>
      <c r="N108" s="58" t="s">
        <v>26</v>
      </c>
      <c r="O108" s="58" t="s">
        <v>26</v>
      </c>
      <c r="P108" s="58" t="s">
        <v>26</v>
      </c>
      <c r="Q108" s="58" t="s">
        <v>26</v>
      </c>
      <c r="R108" s="58" t="s">
        <v>26</v>
      </c>
      <c r="S108" s="58" t="s">
        <v>26</v>
      </c>
      <c r="T108" s="58" t="s">
        <v>26</v>
      </c>
    </row>
    <row r="109" spans="1:20" s="55" customFormat="1">
      <c r="A109" s="59"/>
      <c r="C109" s="60">
        <f t="shared" ref="C109:T109" si="9">SUM(C107:C108)</f>
        <v>2593.0500000000002</v>
      </c>
      <c r="D109" s="60">
        <f t="shared" si="9"/>
        <v>2593.0500000000002</v>
      </c>
      <c r="E109" s="60">
        <f t="shared" si="9"/>
        <v>0</v>
      </c>
      <c r="F109" s="60">
        <f t="shared" si="9"/>
        <v>0</v>
      </c>
      <c r="G109" s="60">
        <f t="shared" si="9"/>
        <v>2593.0500000000002</v>
      </c>
      <c r="H109" s="60">
        <f t="shared" si="9"/>
        <v>-160.30000000000001</v>
      </c>
      <c r="I109" s="60">
        <f t="shared" si="9"/>
        <v>-8.59</v>
      </c>
      <c r="J109" s="60">
        <f t="shared" si="9"/>
        <v>151.71</v>
      </c>
      <c r="K109" s="60">
        <f t="shared" si="9"/>
        <v>0</v>
      </c>
      <c r="L109" s="60">
        <f t="shared" si="9"/>
        <v>0</v>
      </c>
      <c r="M109" s="60">
        <f t="shared" si="9"/>
        <v>125</v>
      </c>
      <c r="N109" s="60">
        <f t="shared" si="9"/>
        <v>0</v>
      </c>
      <c r="O109" s="60">
        <f t="shared" si="9"/>
        <v>0.04</v>
      </c>
      <c r="P109" s="60">
        <f t="shared" si="9"/>
        <v>0</v>
      </c>
      <c r="Q109" s="60">
        <f t="shared" si="9"/>
        <v>0</v>
      </c>
      <c r="R109" s="60">
        <f t="shared" si="9"/>
        <v>0</v>
      </c>
      <c r="S109" s="60">
        <f t="shared" si="9"/>
        <v>116.45</v>
      </c>
      <c r="T109" s="60">
        <f t="shared" si="9"/>
        <v>2476.6</v>
      </c>
    </row>
    <row r="110" spans="1:20" s="55" customFormat="1" ht="15">
      <c r="A110" s="59"/>
      <c r="C110" s="10"/>
    </row>
    <row r="111" spans="1:20" s="55" customFormat="1" ht="15">
      <c r="A111" s="61" t="s">
        <v>148</v>
      </c>
      <c r="B111" s="62"/>
      <c r="C111" s="10"/>
    </row>
    <row r="112" spans="1:20" s="55" customFormat="1">
      <c r="A112" s="52" t="s">
        <v>149</v>
      </c>
      <c r="B112" s="53" t="s">
        <v>150</v>
      </c>
      <c r="C112" s="28">
        <v>5420.55</v>
      </c>
      <c r="D112" s="28">
        <v>5420.55</v>
      </c>
      <c r="E112" s="28">
        <v>0</v>
      </c>
      <c r="F112" s="28">
        <v>0</v>
      </c>
      <c r="G112" s="28">
        <v>5420.55</v>
      </c>
      <c r="H112" s="28">
        <v>0</v>
      </c>
      <c r="I112" s="28">
        <v>0</v>
      </c>
      <c r="J112" s="28">
        <v>489.21</v>
      </c>
      <c r="K112" s="28">
        <v>0</v>
      </c>
      <c r="L112" s="28">
        <v>489.21</v>
      </c>
      <c r="M112" s="28">
        <v>0</v>
      </c>
      <c r="N112" s="28">
        <v>0</v>
      </c>
      <c r="O112" s="54">
        <v>-0.06</v>
      </c>
      <c r="P112" s="28">
        <v>0</v>
      </c>
      <c r="Q112" s="28">
        <v>0</v>
      </c>
      <c r="R112" s="28">
        <v>0</v>
      </c>
      <c r="S112" s="28">
        <v>489.15</v>
      </c>
      <c r="T112" s="28">
        <v>4931.3999999999996</v>
      </c>
    </row>
    <row r="113" spans="1:20" s="55" customFormat="1">
      <c r="A113" s="52" t="s">
        <v>151</v>
      </c>
      <c r="B113" s="53" t="s">
        <v>152</v>
      </c>
      <c r="C113" s="28">
        <v>11950.8</v>
      </c>
      <c r="D113" s="28">
        <v>11950.8</v>
      </c>
      <c r="E113" s="28">
        <v>0</v>
      </c>
      <c r="F113" s="28">
        <v>0</v>
      </c>
      <c r="G113" s="28">
        <v>11950.8</v>
      </c>
      <c r="H113" s="28">
        <v>0</v>
      </c>
      <c r="I113" s="28">
        <v>0</v>
      </c>
      <c r="J113" s="28">
        <v>1841.59</v>
      </c>
      <c r="K113" s="28">
        <v>0</v>
      </c>
      <c r="L113" s="28">
        <v>1841.59</v>
      </c>
      <c r="M113" s="28">
        <v>0</v>
      </c>
      <c r="N113" s="28">
        <v>0</v>
      </c>
      <c r="O113" s="28">
        <v>0.01</v>
      </c>
      <c r="P113" s="28">
        <v>0</v>
      </c>
      <c r="Q113" s="28">
        <v>0</v>
      </c>
      <c r="R113" s="28">
        <v>0</v>
      </c>
      <c r="S113" s="28">
        <v>1841.6</v>
      </c>
      <c r="T113" s="28">
        <v>10109.200000000001</v>
      </c>
    </row>
    <row r="114" spans="1:20" s="55" customFormat="1">
      <c r="A114" s="52" t="s">
        <v>153</v>
      </c>
      <c r="B114" s="53" t="s">
        <v>154</v>
      </c>
      <c r="C114" s="28">
        <v>3631.2</v>
      </c>
      <c r="D114" s="28">
        <v>3631.2</v>
      </c>
      <c r="E114" s="28">
        <v>0</v>
      </c>
      <c r="F114" s="28">
        <v>0</v>
      </c>
      <c r="G114" s="28">
        <v>3631.2</v>
      </c>
      <c r="H114" s="54">
        <v>-107.37</v>
      </c>
      <c r="I114" s="28">
        <v>0</v>
      </c>
      <c r="J114" s="28">
        <v>259.94</v>
      </c>
      <c r="K114" s="28">
        <v>0</v>
      </c>
      <c r="L114" s="28">
        <v>152.56</v>
      </c>
      <c r="M114" s="28">
        <v>0</v>
      </c>
      <c r="N114" s="28">
        <v>0</v>
      </c>
      <c r="O114" s="54">
        <v>-0.16</v>
      </c>
      <c r="P114" s="28">
        <v>0</v>
      </c>
      <c r="Q114" s="28">
        <v>0</v>
      </c>
      <c r="R114" s="28">
        <v>0</v>
      </c>
      <c r="S114" s="28">
        <v>152.4</v>
      </c>
      <c r="T114" s="28">
        <v>3478.8</v>
      </c>
    </row>
    <row r="115" spans="1:20" s="55" customFormat="1">
      <c r="A115" s="52" t="s">
        <v>155</v>
      </c>
      <c r="B115" s="53" t="s">
        <v>156</v>
      </c>
      <c r="C115" s="28">
        <v>3000</v>
      </c>
      <c r="D115" s="28">
        <v>3000</v>
      </c>
      <c r="E115" s="28">
        <v>0</v>
      </c>
      <c r="F115" s="28">
        <v>0</v>
      </c>
      <c r="G115" s="28">
        <v>3000</v>
      </c>
      <c r="H115" s="54">
        <v>-145.38</v>
      </c>
      <c r="I115" s="28">
        <v>0</v>
      </c>
      <c r="J115" s="28">
        <v>191.26</v>
      </c>
      <c r="K115" s="28">
        <v>0</v>
      </c>
      <c r="L115" s="28">
        <v>45.89</v>
      </c>
      <c r="M115" s="28">
        <v>625</v>
      </c>
      <c r="N115" s="28">
        <v>0</v>
      </c>
      <c r="O115" s="28">
        <v>0.11</v>
      </c>
      <c r="P115" s="28">
        <v>0</v>
      </c>
      <c r="Q115" s="28">
        <v>0</v>
      </c>
      <c r="R115" s="28">
        <v>0</v>
      </c>
      <c r="S115" s="28">
        <v>671</v>
      </c>
      <c r="T115" s="28">
        <v>2329</v>
      </c>
    </row>
    <row r="116" spans="1:20" s="55" customFormat="1">
      <c r="A116" s="52" t="s">
        <v>157</v>
      </c>
      <c r="B116" s="53" t="s">
        <v>158</v>
      </c>
      <c r="C116" s="28">
        <v>7955.55</v>
      </c>
      <c r="D116" s="28">
        <v>7955.55</v>
      </c>
      <c r="E116" s="28">
        <v>0</v>
      </c>
      <c r="F116" s="28">
        <v>0</v>
      </c>
      <c r="G116" s="28">
        <v>7955.55</v>
      </c>
      <c r="H116" s="28">
        <v>0</v>
      </c>
      <c r="I116" s="28">
        <v>0</v>
      </c>
      <c r="J116" s="28">
        <v>988.2</v>
      </c>
      <c r="K116" s="28">
        <v>0</v>
      </c>
      <c r="L116" s="28">
        <v>988.2</v>
      </c>
      <c r="M116" s="28">
        <v>0</v>
      </c>
      <c r="N116" s="28">
        <v>0</v>
      </c>
      <c r="O116" s="28">
        <v>0.15</v>
      </c>
      <c r="P116" s="28">
        <v>0</v>
      </c>
      <c r="Q116" s="28">
        <v>0</v>
      </c>
      <c r="R116" s="28">
        <v>0</v>
      </c>
      <c r="S116" s="28">
        <v>988.35</v>
      </c>
      <c r="T116" s="28">
        <v>6967.2</v>
      </c>
    </row>
    <row r="117" spans="1:20" s="55" customFormat="1" ht="11.25" customHeight="1">
      <c r="A117" s="52" t="s">
        <v>159</v>
      </c>
      <c r="B117" s="53" t="s">
        <v>160</v>
      </c>
      <c r="C117" s="28">
        <v>3500.1</v>
      </c>
      <c r="D117" s="28">
        <v>3500.1</v>
      </c>
      <c r="E117" s="28">
        <v>0</v>
      </c>
      <c r="F117" s="28">
        <v>0</v>
      </c>
      <c r="G117" s="28">
        <v>3500.1</v>
      </c>
      <c r="H117" s="54">
        <v>-125.1</v>
      </c>
      <c r="I117" s="28">
        <v>0</v>
      </c>
      <c r="J117" s="28">
        <v>245.67</v>
      </c>
      <c r="K117" s="28">
        <v>0</v>
      </c>
      <c r="L117" s="28">
        <v>120.57</v>
      </c>
      <c r="M117" s="28">
        <v>125</v>
      </c>
      <c r="N117" s="28">
        <v>0</v>
      </c>
      <c r="O117" s="28">
        <v>0.13</v>
      </c>
      <c r="P117" s="28">
        <v>0</v>
      </c>
      <c r="Q117" s="28">
        <v>0</v>
      </c>
      <c r="R117" s="28">
        <v>0</v>
      </c>
      <c r="S117" s="28">
        <v>245.7</v>
      </c>
      <c r="T117" s="28">
        <v>3254.4</v>
      </c>
    </row>
    <row r="118" spans="1:20" s="55" customFormat="1">
      <c r="A118" s="52" t="s">
        <v>161</v>
      </c>
      <c r="B118" s="53" t="s">
        <v>162</v>
      </c>
      <c r="C118" s="28">
        <v>5420.55</v>
      </c>
      <c r="D118" s="28">
        <v>5420.55</v>
      </c>
      <c r="E118" s="28">
        <v>0</v>
      </c>
      <c r="F118" s="28">
        <v>0</v>
      </c>
      <c r="G118" s="28">
        <v>5420.55</v>
      </c>
      <c r="H118" s="28">
        <v>0</v>
      </c>
      <c r="I118" s="28">
        <v>0</v>
      </c>
      <c r="J118" s="28">
        <v>489.21</v>
      </c>
      <c r="K118" s="28">
        <v>0</v>
      </c>
      <c r="L118" s="28">
        <v>489.21</v>
      </c>
      <c r="M118" s="28">
        <v>500</v>
      </c>
      <c r="N118" s="28">
        <v>0</v>
      </c>
      <c r="O118" s="28">
        <v>0.14000000000000001</v>
      </c>
      <c r="P118" s="28">
        <v>0</v>
      </c>
      <c r="Q118" s="28">
        <v>0</v>
      </c>
      <c r="R118" s="28">
        <v>0</v>
      </c>
      <c r="S118" s="28">
        <v>989.35</v>
      </c>
      <c r="T118" s="28">
        <v>4431.2</v>
      </c>
    </row>
    <row r="119" spans="1:20" s="55" customFormat="1">
      <c r="A119" s="52" t="s">
        <v>163</v>
      </c>
      <c r="B119" s="53" t="s">
        <v>164</v>
      </c>
      <c r="C119" s="28">
        <v>7955.55</v>
      </c>
      <c r="D119" s="28">
        <v>7955.55</v>
      </c>
      <c r="E119" s="28">
        <v>0</v>
      </c>
      <c r="F119" s="28">
        <v>0</v>
      </c>
      <c r="G119" s="28">
        <v>7955.55</v>
      </c>
      <c r="H119" s="28">
        <v>0</v>
      </c>
      <c r="I119" s="28">
        <v>0</v>
      </c>
      <c r="J119" s="28">
        <v>988.2</v>
      </c>
      <c r="K119" s="28">
        <v>0</v>
      </c>
      <c r="L119" s="28">
        <v>988.2</v>
      </c>
      <c r="M119" s="28">
        <v>0</v>
      </c>
      <c r="N119" s="28">
        <v>0</v>
      </c>
      <c r="O119" s="54">
        <v>-0.05</v>
      </c>
      <c r="P119" s="28">
        <v>0</v>
      </c>
      <c r="Q119" s="28">
        <v>0</v>
      </c>
      <c r="R119" s="28">
        <v>0</v>
      </c>
      <c r="S119" s="28">
        <v>988.15</v>
      </c>
      <c r="T119" s="28">
        <v>6967.4</v>
      </c>
    </row>
    <row r="120" spans="1:20" s="55" customFormat="1">
      <c r="A120" s="52" t="s">
        <v>165</v>
      </c>
      <c r="B120" s="53" t="s">
        <v>166</v>
      </c>
      <c r="C120" s="28">
        <v>5420.55</v>
      </c>
      <c r="D120" s="28">
        <v>5420.55</v>
      </c>
      <c r="E120" s="28">
        <v>0</v>
      </c>
      <c r="F120" s="28">
        <v>0</v>
      </c>
      <c r="G120" s="28">
        <v>5420.55</v>
      </c>
      <c r="H120" s="28">
        <v>0</v>
      </c>
      <c r="I120" s="28">
        <v>0</v>
      </c>
      <c r="J120" s="28">
        <v>489.21</v>
      </c>
      <c r="K120" s="28">
        <v>0</v>
      </c>
      <c r="L120" s="28">
        <v>489.21</v>
      </c>
      <c r="M120" s="28">
        <v>0</v>
      </c>
      <c r="N120" s="28">
        <v>0</v>
      </c>
      <c r="O120" s="28">
        <v>0.14000000000000001</v>
      </c>
      <c r="P120" s="28">
        <v>0</v>
      </c>
      <c r="Q120" s="28">
        <v>0</v>
      </c>
      <c r="R120" s="28">
        <v>0</v>
      </c>
      <c r="S120" s="28">
        <v>489.35</v>
      </c>
      <c r="T120" s="28">
        <v>4931.2</v>
      </c>
    </row>
    <row r="121" spans="1:20" s="55" customFormat="1">
      <c r="A121" s="52" t="s">
        <v>167</v>
      </c>
      <c r="B121" s="53" t="s">
        <v>168</v>
      </c>
      <c r="C121" s="28">
        <v>3631.2</v>
      </c>
      <c r="D121" s="28">
        <v>3631.2</v>
      </c>
      <c r="E121" s="28">
        <v>0</v>
      </c>
      <c r="F121" s="28">
        <v>0</v>
      </c>
      <c r="G121" s="28">
        <v>3631.2</v>
      </c>
      <c r="H121" s="54">
        <v>-107.37</v>
      </c>
      <c r="I121" s="28">
        <v>0</v>
      </c>
      <c r="J121" s="28">
        <v>259.94</v>
      </c>
      <c r="K121" s="28">
        <v>0</v>
      </c>
      <c r="L121" s="28">
        <v>152.56</v>
      </c>
      <c r="M121" s="28">
        <v>0</v>
      </c>
      <c r="N121" s="28">
        <v>0</v>
      </c>
      <c r="O121" s="28">
        <v>0.04</v>
      </c>
      <c r="P121" s="28">
        <v>0</v>
      </c>
      <c r="Q121" s="28">
        <v>0</v>
      </c>
      <c r="R121" s="28">
        <v>0</v>
      </c>
      <c r="S121" s="28">
        <v>152.6</v>
      </c>
      <c r="T121" s="28">
        <v>3478.6</v>
      </c>
    </row>
    <row r="122" spans="1:20" s="57" customFormat="1">
      <c r="A122" s="56" t="s">
        <v>25</v>
      </c>
      <c r="C122" s="58" t="s">
        <v>26</v>
      </c>
      <c r="D122" s="58" t="s">
        <v>26</v>
      </c>
      <c r="E122" s="58" t="s">
        <v>26</v>
      </c>
      <c r="F122" s="58" t="s">
        <v>26</v>
      </c>
      <c r="G122" s="58" t="s">
        <v>26</v>
      </c>
      <c r="H122" s="58" t="s">
        <v>26</v>
      </c>
      <c r="I122" s="58" t="s">
        <v>26</v>
      </c>
      <c r="J122" s="58" t="s">
        <v>26</v>
      </c>
      <c r="K122" s="58" t="s">
        <v>26</v>
      </c>
      <c r="L122" s="58" t="s">
        <v>26</v>
      </c>
      <c r="M122" s="58" t="s">
        <v>26</v>
      </c>
      <c r="N122" s="58" t="s">
        <v>26</v>
      </c>
      <c r="O122" s="58" t="s">
        <v>26</v>
      </c>
      <c r="P122" s="58" t="s">
        <v>26</v>
      </c>
      <c r="Q122" s="58" t="s">
        <v>26</v>
      </c>
      <c r="R122" s="58" t="s">
        <v>26</v>
      </c>
      <c r="S122" s="58" t="s">
        <v>26</v>
      </c>
      <c r="T122" s="58" t="s">
        <v>26</v>
      </c>
    </row>
    <row r="123" spans="1:20" s="55" customFormat="1">
      <c r="A123" s="59"/>
      <c r="C123" s="60">
        <f t="shared" ref="C123:T123" si="10">SUM(C112:C122)</f>
        <v>57886.05</v>
      </c>
      <c r="D123" s="60">
        <f t="shared" si="10"/>
        <v>57886.05</v>
      </c>
      <c r="E123" s="60">
        <f t="shared" si="10"/>
        <v>0</v>
      </c>
      <c r="F123" s="60">
        <f t="shared" si="10"/>
        <v>0</v>
      </c>
      <c r="G123" s="60">
        <f t="shared" si="10"/>
        <v>57886.05</v>
      </c>
      <c r="H123" s="60">
        <f t="shared" si="10"/>
        <v>-485.22</v>
      </c>
      <c r="I123" s="60">
        <f t="shared" si="10"/>
        <v>0</v>
      </c>
      <c r="J123" s="60">
        <f t="shared" si="10"/>
        <v>6242.4299999999994</v>
      </c>
      <c r="K123" s="60">
        <f t="shared" si="10"/>
        <v>0</v>
      </c>
      <c r="L123" s="60">
        <f t="shared" si="10"/>
        <v>5757.2</v>
      </c>
      <c r="M123" s="60">
        <f t="shared" si="10"/>
        <v>1250</v>
      </c>
      <c r="N123" s="60">
        <f t="shared" si="10"/>
        <v>0</v>
      </c>
      <c r="O123" s="60">
        <f t="shared" si="10"/>
        <v>0.45</v>
      </c>
      <c r="P123" s="60">
        <f t="shared" si="10"/>
        <v>0</v>
      </c>
      <c r="Q123" s="60">
        <f t="shared" si="10"/>
        <v>0</v>
      </c>
      <c r="R123" s="60">
        <f t="shared" si="10"/>
        <v>0</v>
      </c>
      <c r="S123" s="60">
        <f t="shared" si="10"/>
        <v>7007.6500000000005</v>
      </c>
      <c r="T123" s="60">
        <f t="shared" si="10"/>
        <v>50878.400000000001</v>
      </c>
    </row>
    <row r="124" spans="1:20" s="55" customFormat="1" ht="15">
      <c r="A124" s="59"/>
      <c r="C124" s="10"/>
    </row>
    <row r="125" spans="1:20" s="55" customFormat="1" ht="15">
      <c r="A125" s="61" t="s">
        <v>169</v>
      </c>
      <c r="B125" s="62"/>
      <c r="C125" s="10"/>
    </row>
    <row r="126" spans="1:20" s="55" customFormat="1">
      <c r="A126" s="52" t="s">
        <v>170</v>
      </c>
      <c r="B126" s="53" t="s">
        <v>171</v>
      </c>
      <c r="C126" s="28">
        <v>2903.4</v>
      </c>
      <c r="D126" s="28">
        <v>2903.4</v>
      </c>
      <c r="E126" s="28">
        <v>0</v>
      </c>
      <c r="F126" s="28">
        <v>0</v>
      </c>
      <c r="G126" s="28">
        <v>2903.4</v>
      </c>
      <c r="H126" s="54">
        <v>-145.38</v>
      </c>
      <c r="I126" s="28">
        <v>0</v>
      </c>
      <c r="J126" s="28">
        <v>180.75</v>
      </c>
      <c r="K126" s="28">
        <v>0</v>
      </c>
      <c r="L126" s="28">
        <v>35.380000000000003</v>
      </c>
      <c r="M126" s="28">
        <v>125</v>
      </c>
      <c r="N126" s="28">
        <v>0</v>
      </c>
      <c r="O126" s="28">
        <v>0.02</v>
      </c>
      <c r="P126" s="28">
        <v>0</v>
      </c>
      <c r="Q126" s="28">
        <v>0</v>
      </c>
      <c r="R126" s="28">
        <v>0</v>
      </c>
      <c r="S126" s="28">
        <v>160.4</v>
      </c>
      <c r="T126" s="28">
        <v>2743</v>
      </c>
    </row>
    <row r="127" spans="1:20" s="55" customFormat="1">
      <c r="A127" s="52" t="s">
        <v>172</v>
      </c>
      <c r="B127" s="53" t="s">
        <v>173</v>
      </c>
      <c r="C127" s="28">
        <v>2903.4</v>
      </c>
      <c r="D127" s="28">
        <v>2903.4</v>
      </c>
      <c r="E127" s="28">
        <v>0</v>
      </c>
      <c r="F127" s="28">
        <v>0</v>
      </c>
      <c r="G127" s="28">
        <v>2903.4</v>
      </c>
      <c r="H127" s="54">
        <v>-145.38</v>
      </c>
      <c r="I127" s="28">
        <v>0</v>
      </c>
      <c r="J127" s="28">
        <v>180.75</v>
      </c>
      <c r="K127" s="28">
        <v>0</v>
      </c>
      <c r="L127" s="28">
        <v>35.380000000000003</v>
      </c>
      <c r="M127" s="28">
        <v>125</v>
      </c>
      <c r="N127" s="28">
        <v>0</v>
      </c>
      <c r="O127" s="54">
        <v>-0.18</v>
      </c>
      <c r="P127" s="28">
        <v>0</v>
      </c>
      <c r="Q127" s="28">
        <v>0</v>
      </c>
      <c r="R127" s="28">
        <v>0</v>
      </c>
      <c r="S127" s="28">
        <v>160.19999999999999</v>
      </c>
      <c r="T127" s="28">
        <v>2743.2</v>
      </c>
    </row>
    <row r="128" spans="1:20" s="55" customFormat="1">
      <c r="A128" s="52" t="s">
        <v>174</v>
      </c>
      <c r="B128" s="53" t="s">
        <v>175</v>
      </c>
      <c r="C128" s="28">
        <v>2903.4</v>
      </c>
      <c r="D128" s="28">
        <v>2903.4</v>
      </c>
      <c r="E128" s="28">
        <v>0</v>
      </c>
      <c r="F128" s="28">
        <v>0</v>
      </c>
      <c r="G128" s="28">
        <v>2903.4</v>
      </c>
      <c r="H128" s="54">
        <v>-145.38</v>
      </c>
      <c r="I128" s="28">
        <v>0</v>
      </c>
      <c r="J128" s="28">
        <v>180.75</v>
      </c>
      <c r="K128" s="28">
        <v>0</v>
      </c>
      <c r="L128" s="28">
        <v>35.380000000000003</v>
      </c>
      <c r="M128" s="28">
        <v>0</v>
      </c>
      <c r="N128" s="28">
        <v>0</v>
      </c>
      <c r="O128" s="28">
        <v>0.02</v>
      </c>
      <c r="P128" s="28">
        <v>0</v>
      </c>
      <c r="Q128" s="28">
        <v>0</v>
      </c>
      <c r="R128" s="28">
        <v>0</v>
      </c>
      <c r="S128" s="28">
        <v>35.4</v>
      </c>
      <c r="T128" s="28">
        <v>2868</v>
      </c>
    </row>
    <row r="129" spans="1:20" s="55" customFormat="1">
      <c r="A129" s="52" t="s">
        <v>176</v>
      </c>
      <c r="B129" s="53" t="s">
        <v>177</v>
      </c>
      <c r="C129" s="28">
        <v>3000</v>
      </c>
      <c r="D129" s="28">
        <v>3000</v>
      </c>
      <c r="E129" s="28">
        <v>0</v>
      </c>
      <c r="F129" s="28">
        <v>0</v>
      </c>
      <c r="G129" s="28">
        <v>3000</v>
      </c>
      <c r="H129" s="54">
        <v>-145.38</v>
      </c>
      <c r="I129" s="28">
        <v>0</v>
      </c>
      <c r="J129" s="28">
        <v>191.26</v>
      </c>
      <c r="K129" s="28">
        <v>0</v>
      </c>
      <c r="L129" s="28">
        <v>45.89</v>
      </c>
      <c r="M129" s="28">
        <v>0</v>
      </c>
      <c r="N129" s="28">
        <v>0</v>
      </c>
      <c r="O129" s="54">
        <v>-0.09</v>
      </c>
      <c r="P129" s="28">
        <v>0</v>
      </c>
      <c r="Q129" s="28">
        <v>0</v>
      </c>
      <c r="R129" s="28">
        <v>0</v>
      </c>
      <c r="S129" s="28">
        <v>45.8</v>
      </c>
      <c r="T129" s="28">
        <v>2954.2</v>
      </c>
    </row>
    <row r="130" spans="1:20" s="55" customFormat="1">
      <c r="A130" s="52" t="s">
        <v>178</v>
      </c>
      <c r="B130" s="53" t="s">
        <v>179</v>
      </c>
      <c r="C130" s="28">
        <v>5420.55</v>
      </c>
      <c r="D130" s="28">
        <v>5420.55</v>
      </c>
      <c r="E130" s="28">
        <v>0</v>
      </c>
      <c r="F130" s="28">
        <v>0</v>
      </c>
      <c r="G130" s="28">
        <v>5420.55</v>
      </c>
      <c r="H130" s="28">
        <v>0</v>
      </c>
      <c r="I130" s="28">
        <v>0</v>
      </c>
      <c r="J130" s="28">
        <v>489.21</v>
      </c>
      <c r="K130" s="28">
        <v>0</v>
      </c>
      <c r="L130" s="28">
        <v>489.21</v>
      </c>
      <c r="M130" s="28">
        <v>0</v>
      </c>
      <c r="N130" s="28">
        <v>0</v>
      </c>
      <c r="O130" s="28">
        <v>0.14000000000000001</v>
      </c>
      <c r="P130" s="28">
        <v>0</v>
      </c>
      <c r="Q130" s="28">
        <v>0</v>
      </c>
      <c r="R130" s="28">
        <v>0</v>
      </c>
      <c r="S130" s="28">
        <v>489.35</v>
      </c>
      <c r="T130" s="28">
        <v>4931.2</v>
      </c>
    </row>
    <row r="131" spans="1:20" s="55" customFormat="1">
      <c r="A131" s="52" t="s">
        <v>180</v>
      </c>
      <c r="B131" s="53" t="s">
        <v>181</v>
      </c>
      <c r="C131" s="28">
        <v>2903.4</v>
      </c>
      <c r="D131" s="28">
        <v>2903.4</v>
      </c>
      <c r="E131" s="28">
        <v>0</v>
      </c>
      <c r="F131" s="28">
        <v>0</v>
      </c>
      <c r="G131" s="28">
        <v>2903.4</v>
      </c>
      <c r="H131" s="54">
        <v>-145.38</v>
      </c>
      <c r="I131" s="28">
        <v>0</v>
      </c>
      <c r="J131" s="28">
        <v>180.75</v>
      </c>
      <c r="K131" s="28">
        <v>0</v>
      </c>
      <c r="L131" s="28">
        <v>35.380000000000003</v>
      </c>
      <c r="M131" s="28">
        <v>0</v>
      </c>
      <c r="N131" s="28">
        <v>0</v>
      </c>
      <c r="O131" s="28">
        <v>0.02</v>
      </c>
      <c r="P131" s="28">
        <v>0</v>
      </c>
      <c r="Q131" s="28">
        <v>0</v>
      </c>
      <c r="R131" s="28">
        <v>0</v>
      </c>
      <c r="S131" s="28">
        <v>35.4</v>
      </c>
      <c r="T131" s="28">
        <v>2868</v>
      </c>
    </row>
    <row r="132" spans="1:20" s="55" customFormat="1">
      <c r="A132" s="52" t="s">
        <v>182</v>
      </c>
      <c r="B132" s="53" t="s">
        <v>183</v>
      </c>
      <c r="C132" s="28">
        <v>2903.4</v>
      </c>
      <c r="D132" s="28">
        <v>2903.4</v>
      </c>
      <c r="E132" s="28">
        <v>0</v>
      </c>
      <c r="F132" s="28">
        <v>0</v>
      </c>
      <c r="G132" s="28">
        <v>2903.4</v>
      </c>
      <c r="H132" s="54">
        <v>-145.38</v>
      </c>
      <c r="I132" s="28">
        <v>0</v>
      </c>
      <c r="J132" s="28">
        <v>180.75</v>
      </c>
      <c r="K132" s="28">
        <v>0</v>
      </c>
      <c r="L132" s="28">
        <v>35.380000000000003</v>
      </c>
      <c r="M132" s="28">
        <v>0</v>
      </c>
      <c r="N132" s="28">
        <v>0</v>
      </c>
      <c r="O132" s="28">
        <v>0.02</v>
      </c>
      <c r="P132" s="28">
        <v>0</v>
      </c>
      <c r="Q132" s="28">
        <v>0</v>
      </c>
      <c r="R132" s="28">
        <v>0</v>
      </c>
      <c r="S132" s="28">
        <v>35.4</v>
      </c>
      <c r="T132" s="28">
        <v>2868</v>
      </c>
    </row>
    <row r="133" spans="1:20" s="55" customFormat="1">
      <c r="A133" s="52" t="s">
        <v>184</v>
      </c>
      <c r="B133" s="53" t="s">
        <v>185</v>
      </c>
      <c r="C133" s="28">
        <v>2903.4</v>
      </c>
      <c r="D133" s="28">
        <v>1935.6</v>
      </c>
      <c r="E133" s="28">
        <v>967.8</v>
      </c>
      <c r="F133" s="28">
        <v>241.95</v>
      </c>
      <c r="G133" s="28">
        <f>SUM(D133:F133)</f>
        <v>3145.3499999999995</v>
      </c>
      <c r="H133" s="54">
        <v>-145.38</v>
      </c>
      <c r="I133" s="28">
        <v>0</v>
      </c>
      <c r="J133" s="28">
        <v>180.75</v>
      </c>
      <c r="K133" s="28">
        <v>0</v>
      </c>
      <c r="L133" s="28">
        <v>35.380000000000003</v>
      </c>
      <c r="M133" s="28">
        <v>0</v>
      </c>
      <c r="N133" s="28">
        <v>0</v>
      </c>
      <c r="O133" s="65">
        <v>-0.03</v>
      </c>
      <c r="P133" s="28">
        <v>0</v>
      </c>
      <c r="Q133" s="28">
        <v>0</v>
      </c>
      <c r="R133" s="28">
        <v>0</v>
      </c>
      <c r="S133" s="28">
        <v>35.35</v>
      </c>
      <c r="T133" s="28">
        <v>3110</v>
      </c>
    </row>
    <row r="134" spans="1:20" s="57" customFormat="1">
      <c r="A134" s="56" t="s">
        <v>25</v>
      </c>
      <c r="C134" s="58" t="s">
        <v>26</v>
      </c>
      <c r="D134" s="58" t="s">
        <v>26</v>
      </c>
      <c r="E134" s="58" t="s">
        <v>26</v>
      </c>
      <c r="F134" s="58" t="s">
        <v>26</v>
      </c>
      <c r="G134" s="58" t="s">
        <v>26</v>
      </c>
      <c r="H134" s="58" t="s">
        <v>26</v>
      </c>
      <c r="I134" s="58" t="s">
        <v>26</v>
      </c>
      <c r="J134" s="58" t="s">
        <v>26</v>
      </c>
      <c r="K134" s="58" t="s">
        <v>26</v>
      </c>
      <c r="L134" s="58" t="s">
        <v>26</v>
      </c>
      <c r="M134" s="58" t="s">
        <v>26</v>
      </c>
      <c r="N134" s="58" t="s">
        <v>26</v>
      </c>
      <c r="O134" s="58" t="s">
        <v>26</v>
      </c>
      <c r="P134" s="58" t="s">
        <v>26</v>
      </c>
      <c r="Q134" s="58" t="s">
        <v>26</v>
      </c>
      <c r="R134" s="58" t="s">
        <v>26</v>
      </c>
      <c r="S134" s="58" t="s">
        <v>26</v>
      </c>
      <c r="T134" s="58" t="s">
        <v>26</v>
      </c>
    </row>
    <row r="135" spans="1:20" s="55" customFormat="1">
      <c r="A135" s="59"/>
      <c r="C135" s="60">
        <f t="shared" ref="C135:T135" si="11">SUM(C126:C134)</f>
        <v>25840.950000000004</v>
      </c>
      <c r="D135" s="60">
        <f t="shared" si="11"/>
        <v>24873.15</v>
      </c>
      <c r="E135" s="60">
        <f t="shared" si="11"/>
        <v>967.8</v>
      </c>
      <c r="F135" s="60">
        <f t="shared" si="11"/>
        <v>241.95</v>
      </c>
      <c r="G135" s="60">
        <f t="shared" si="11"/>
        <v>26082.9</v>
      </c>
      <c r="H135" s="60">
        <f t="shared" si="11"/>
        <v>-1017.66</v>
      </c>
      <c r="I135" s="60">
        <f t="shared" si="11"/>
        <v>0</v>
      </c>
      <c r="J135" s="60">
        <f t="shared" si="11"/>
        <v>1764.97</v>
      </c>
      <c r="K135" s="60">
        <f t="shared" si="11"/>
        <v>0</v>
      </c>
      <c r="L135" s="60">
        <f t="shared" si="11"/>
        <v>747.38</v>
      </c>
      <c r="M135" s="60">
        <f t="shared" si="11"/>
        <v>250</v>
      </c>
      <c r="N135" s="60">
        <f t="shared" si="11"/>
        <v>0</v>
      </c>
      <c r="O135" s="60">
        <f t="shared" si="11"/>
        <v>-7.9999999999999988E-2</v>
      </c>
      <c r="P135" s="60">
        <f t="shared" si="11"/>
        <v>0</v>
      </c>
      <c r="Q135" s="60">
        <f t="shared" si="11"/>
        <v>0</v>
      </c>
      <c r="R135" s="60">
        <f t="shared" si="11"/>
        <v>0</v>
      </c>
      <c r="S135" s="60">
        <f t="shared" si="11"/>
        <v>997.30000000000007</v>
      </c>
      <c r="T135" s="60">
        <f t="shared" si="11"/>
        <v>25085.600000000002</v>
      </c>
    </row>
    <row r="136" spans="1:20" s="55" customFormat="1" ht="15">
      <c r="A136" s="59"/>
      <c r="C136" s="10"/>
    </row>
    <row r="137" spans="1:20" s="55" customFormat="1" ht="15">
      <c r="A137" s="61" t="s">
        <v>186</v>
      </c>
      <c r="B137" s="62"/>
      <c r="C137" s="10"/>
    </row>
    <row r="138" spans="1:20" s="55" customFormat="1">
      <c r="A138" s="52" t="s">
        <v>187</v>
      </c>
      <c r="B138" s="53" t="s">
        <v>188</v>
      </c>
      <c r="C138" s="28">
        <v>3903.45</v>
      </c>
      <c r="D138" s="28">
        <v>3903.45</v>
      </c>
      <c r="E138" s="28">
        <v>0</v>
      </c>
      <c r="F138" s="28">
        <v>0</v>
      </c>
      <c r="G138" s="28">
        <v>3903.45</v>
      </c>
      <c r="H138" s="28">
        <v>0</v>
      </c>
      <c r="I138" s="28">
        <v>0</v>
      </c>
      <c r="J138" s="28">
        <v>289.56</v>
      </c>
      <c r="K138" s="28">
        <v>0</v>
      </c>
      <c r="L138" s="28">
        <v>289.56</v>
      </c>
      <c r="M138" s="28">
        <v>0</v>
      </c>
      <c r="N138" s="28">
        <v>0</v>
      </c>
      <c r="O138" s="28">
        <v>0.09</v>
      </c>
      <c r="P138" s="28">
        <v>0</v>
      </c>
      <c r="Q138" s="28">
        <v>0</v>
      </c>
      <c r="R138" s="28">
        <v>0</v>
      </c>
      <c r="S138" s="28">
        <v>289.64999999999998</v>
      </c>
      <c r="T138" s="28">
        <v>3613.8</v>
      </c>
    </row>
    <row r="139" spans="1:20" s="55" customFormat="1">
      <c r="A139" s="52" t="s">
        <v>189</v>
      </c>
      <c r="B139" s="53" t="s">
        <v>190</v>
      </c>
      <c r="C139" s="28">
        <v>3903.45</v>
      </c>
      <c r="D139" s="28">
        <v>3903.45</v>
      </c>
      <c r="E139" s="28">
        <v>0</v>
      </c>
      <c r="F139" s="28">
        <v>0</v>
      </c>
      <c r="G139" s="28">
        <v>3903.45</v>
      </c>
      <c r="H139" s="28">
        <v>0</v>
      </c>
      <c r="I139" s="28">
        <v>0</v>
      </c>
      <c r="J139" s="28">
        <v>289.56</v>
      </c>
      <c r="K139" s="28">
        <v>0</v>
      </c>
      <c r="L139" s="28">
        <v>289.56</v>
      </c>
      <c r="M139" s="28">
        <v>0</v>
      </c>
      <c r="N139" s="28">
        <v>0</v>
      </c>
      <c r="O139" s="28">
        <v>0.09</v>
      </c>
      <c r="P139" s="28">
        <v>0</v>
      </c>
      <c r="Q139" s="28">
        <v>0</v>
      </c>
      <c r="R139" s="28">
        <v>0</v>
      </c>
      <c r="S139" s="28">
        <v>289.64999999999998</v>
      </c>
      <c r="T139" s="28">
        <v>3613.8</v>
      </c>
    </row>
    <row r="140" spans="1:20" s="55" customFormat="1">
      <c r="A140" s="52" t="s">
        <v>191</v>
      </c>
      <c r="B140" s="53" t="s">
        <v>192</v>
      </c>
      <c r="C140" s="28">
        <v>5919.75</v>
      </c>
      <c r="D140" s="28">
        <v>3946.5</v>
      </c>
      <c r="E140" s="28">
        <v>1973.25</v>
      </c>
      <c r="F140" s="28">
        <v>493.31</v>
      </c>
      <c r="G140" s="28">
        <v>6413.06</v>
      </c>
      <c r="H140" s="28">
        <v>0</v>
      </c>
      <c r="I140" s="28">
        <v>0</v>
      </c>
      <c r="J140" s="28">
        <v>576.85</v>
      </c>
      <c r="K140" s="28">
        <v>31.67</v>
      </c>
      <c r="L140" s="28">
        <v>576.85</v>
      </c>
      <c r="M140" s="28">
        <v>125</v>
      </c>
      <c r="N140" s="28">
        <v>0</v>
      </c>
      <c r="O140" s="54">
        <v>-0.06</v>
      </c>
      <c r="P140" s="28">
        <v>0</v>
      </c>
      <c r="Q140" s="28">
        <v>0</v>
      </c>
      <c r="R140" s="28">
        <v>0</v>
      </c>
      <c r="S140" s="28">
        <v>733.46</v>
      </c>
      <c r="T140" s="28">
        <v>5679.6</v>
      </c>
    </row>
    <row r="141" spans="1:20" s="55" customFormat="1">
      <c r="A141" s="52" t="s">
        <v>193</v>
      </c>
      <c r="B141" s="53" t="s">
        <v>194</v>
      </c>
      <c r="C141" s="28">
        <v>3903.45</v>
      </c>
      <c r="D141" s="28">
        <v>2602.3000000000002</v>
      </c>
      <c r="E141" s="28">
        <v>1301.1500000000001</v>
      </c>
      <c r="F141" s="28">
        <v>325.29000000000002</v>
      </c>
      <c r="G141" s="28">
        <v>4228.74</v>
      </c>
      <c r="H141" s="28">
        <v>0</v>
      </c>
      <c r="I141" s="28">
        <v>0</v>
      </c>
      <c r="J141" s="28">
        <v>289.56</v>
      </c>
      <c r="K141" s="28">
        <v>0</v>
      </c>
      <c r="L141" s="28">
        <v>289.56</v>
      </c>
      <c r="M141" s="28">
        <v>0</v>
      </c>
      <c r="N141" s="28">
        <v>0</v>
      </c>
      <c r="O141" s="54">
        <v>-0.02</v>
      </c>
      <c r="P141" s="28">
        <v>0</v>
      </c>
      <c r="Q141" s="28">
        <v>0</v>
      </c>
      <c r="R141" s="28">
        <v>0</v>
      </c>
      <c r="S141" s="28">
        <v>289.54000000000002</v>
      </c>
      <c r="T141" s="28">
        <v>3939.2</v>
      </c>
    </row>
    <row r="142" spans="1:20" s="55" customFormat="1">
      <c r="A142" s="52" t="s">
        <v>195</v>
      </c>
      <c r="B142" s="53" t="s">
        <v>196</v>
      </c>
      <c r="C142" s="28">
        <v>3903.45</v>
      </c>
      <c r="D142" s="28">
        <v>3903.45</v>
      </c>
      <c r="E142" s="28">
        <v>0</v>
      </c>
      <c r="F142" s="28">
        <v>0</v>
      </c>
      <c r="G142" s="28">
        <v>3903.45</v>
      </c>
      <c r="H142" s="28">
        <v>0</v>
      </c>
      <c r="I142" s="28">
        <v>0</v>
      </c>
      <c r="J142" s="28">
        <v>289.56</v>
      </c>
      <c r="K142" s="28">
        <v>0</v>
      </c>
      <c r="L142" s="28">
        <v>289.56</v>
      </c>
      <c r="M142" s="28">
        <v>0</v>
      </c>
      <c r="N142" s="28">
        <v>0</v>
      </c>
      <c r="O142" s="54">
        <v>-0.11</v>
      </c>
      <c r="P142" s="28">
        <v>0</v>
      </c>
      <c r="Q142" s="28">
        <v>0</v>
      </c>
      <c r="R142" s="28">
        <v>0</v>
      </c>
      <c r="S142" s="28">
        <v>289.45</v>
      </c>
      <c r="T142" s="28">
        <v>3614</v>
      </c>
    </row>
    <row r="143" spans="1:20" s="57" customFormat="1">
      <c r="A143" s="56" t="s">
        <v>25</v>
      </c>
      <c r="C143" s="58" t="s">
        <v>26</v>
      </c>
      <c r="D143" s="58" t="s">
        <v>26</v>
      </c>
      <c r="E143" s="58" t="s">
        <v>26</v>
      </c>
      <c r="F143" s="58" t="s">
        <v>26</v>
      </c>
      <c r="G143" s="58" t="s">
        <v>26</v>
      </c>
      <c r="H143" s="58" t="s">
        <v>26</v>
      </c>
      <c r="I143" s="58" t="s">
        <v>26</v>
      </c>
      <c r="J143" s="58" t="s">
        <v>26</v>
      </c>
      <c r="K143" s="58" t="s">
        <v>26</v>
      </c>
      <c r="L143" s="58" t="s">
        <v>26</v>
      </c>
      <c r="M143" s="58" t="s">
        <v>26</v>
      </c>
      <c r="N143" s="58" t="s">
        <v>26</v>
      </c>
      <c r="O143" s="58" t="s">
        <v>26</v>
      </c>
      <c r="P143" s="58" t="s">
        <v>26</v>
      </c>
      <c r="Q143" s="58" t="s">
        <v>26</v>
      </c>
      <c r="R143" s="58" t="s">
        <v>26</v>
      </c>
      <c r="S143" s="58" t="s">
        <v>26</v>
      </c>
      <c r="T143" s="58" t="s">
        <v>26</v>
      </c>
    </row>
    <row r="144" spans="1:20" s="55" customFormat="1">
      <c r="A144" s="59"/>
      <c r="C144" s="60">
        <f t="shared" ref="C144:T144" si="12">SUM(C138:C143)</f>
        <v>21533.55</v>
      </c>
      <c r="D144" s="60">
        <f t="shared" si="12"/>
        <v>18259.150000000001</v>
      </c>
      <c r="E144" s="60">
        <f t="shared" si="12"/>
        <v>3274.4</v>
      </c>
      <c r="F144" s="60">
        <f t="shared" si="12"/>
        <v>818.6</v>
      </c>
      <c r="G144" s="60">
        <f t="shared" si="12"/>
        <v>22352.149999999998</v>
      </c>
      <c r="H144" s="60">
        <f t="shared" si="12"/>
        <v>0</v>
      </c>
      <c r="I144" s="60">
        <f t="shared" si="12"/>
        <v>0</v>
      </c>
      <c r="J144" s="60">
        <f t="shared" si="12"/>
        <v>1735.09</v>
      </c>
      <c r="K144" s="60">
        <f t="shared" si="12"/>
        <v>31.67</v>
      </c>
      <c r="L144" s="60">
        <f t="shared" si="12"/>
        <v>1735.09</v>
      </c>
      <c r="M144" s="60">
        <f t="shared" si="12"/>
        <v>125</v>
      </c>
      <c r="N144" s="60">
        <f t="shared" si="12"/>
        <v>0</v>
      </c>
      <c r="O144" s="60">
        <f t="shared" si="12"/>
        <v>-1.0000000000000009E-2</v>
      </c>
      <c r="P144" s="60">
        <f t="shared" si="12"/>
        <v>0</v>
      </c>
      <c r="Q144" s="60">
        <f t="shared" si="12"/>
        <v>0</v>
      </c>
      <c r="R144" s="60">
        <f t="shared" si="12"/>
        <v>0</v>
      </c>
      <c r="S144" s="60">
        <f t="shared" si="12"/>
        <v>1891.75</v>
      </c>
      <c r="T144" s="60">
        <f t="shared" si="12"/>
        <v>20460.400000000001</v>
      </c>
    </row>
    <row r="145" spans="1:20" s="55" customFormat="1" ht="15">
      <c r="A145" s="59"/>
      <c r="C145" s="10"/>
    </row>
    <row r="146" spans="1:20" s="55" customFormat="1" ht="15">
      <c r="A146" s="61" t="s">
        <v>197</v>
      </c>
      <c r="B146" s="62"/>
      <c r="C146" s="10"/>
    </row>
    <row r="147" spans="1:20" s="55" customFormat="1">
      <c r="A147" s="52" t="s">
        <v>198</v>
      </c>
      <c r="B147" s="53" t="s">
        <v>199</v>
      </c>
      <c r="C147" s="28">
        <v>5420.55</v>
      </c>
      <c r="D147" s="28">
        <v>5420.55</v>
      </c>
      <c r="E147" s="28">
        <v>0</v>
      </c>
      <c r="F147" s="28">
        <v>0</v>
      </c>
      <c r="G147" s="28">
        <v>5420.55</v>
      </c>
      <c r="H147" s="28">
        <v>0</v>
      </c>
      <c r="I147" s="28">
        <v>0</v>
      </c>
      <c r="J147" s="28">
        <v>489.21</v>
      </c>
      <c r="K147" s="28">
        <v>0</v>
      </c>
      <c r="L147" s="28">
        <v>489.21</v>
      </c>
      <c r="M147" s="28">
        <v>0</v>
      </c>
      <c r="N147" s="28">
        <v>0</v>
      </c>
      <c r="O147" s="28">
        <v>0.14000000000000001</v>
      </c>
      <c r="P147" s="28">
        <v>0</v>
      </c>
      <c r="Q147" s="28">
        <v>0</v>
      </c>
      <c r="R147" s="28">
        <v>0</v>
      </c>
      <c r="S147" s="28">
        <v>489.35</v>
      </c>
      <c r="T147" s="28">
        <v>4931.2</v>
      </c>
    </row>
    <row r="148" spans="1:20" s="55" customFormat="1">
      <c r="A148" s="52" t="s">
        <v>200</v>
      </c>
      <c r="B148" s="53" t="s">
        <v>201</v>
      </c>
      <c r="C148" s="28">
        <v>3903.45</v>
      </c>
      <c r="D148" s="28">
        <v>3903.45</v>
      </c>
      <c r="E148" s="28">
        <v>0</v>
      </c>
      <c r="F148" s="28">
        <v>0</v>
      </c>
      <c r="G148" s="28">
        <v>3903.45</v>
      </c>
      <c r="H148" s="28">
        <v>0</v>
      </c>
      <c r="I148" s="28">
        <v>0</v>
      </c>
      <c r="J148" s="28">
        <v>289.56</v>
      </c>
      <c r="K148" s="28">
        <v>0</v>
      </c>
      <c r="L148" s="28">
        <v>289.56</v>
      </c>
      <c r="M148" s="28">
        <v>0</v>
      </c>
      <c r="N148" s="28">
        <v>0</v>
      </c>
      <c r="O148" s="28">
        <v>0.09</v>
      </c>
      <c r="P148" s="28">
        <v>0</v>
      </c>
      <c r="Q148" s="28">
        <v>0</v>
      </c>
      <c r="R148" s="28">
        <v>0</v>
      </c>
      <c r="S148" s="28">
        <v>289.64999999999998</v>
      </c>
      <c r="T148" s="28">
        <v>3613.8</v>
      </c>
    </row>
    <row r="149" spans="1:20" s="55" customFormat="1">
      <c r="A149" s="52" t="s">
        <v>202</v>
      </c>
      <c r="B149" s="53" t="s">
        <v>203</v>
      </c>
      <c r="C149" s="28">
        <v>3903.45</v>
      </c>
      <c r="D149" s="28">
        <v>3903.45</v>
      </c>
      <c r="E149" s="28">
        <v>0</v>
      </c>
      <c r="F149" s="28">
        <v>0</v>
      </c>
      <c r="G149" s="28">
        <v>3903.45</v>
      </c>
      <c r="H149" s="28">
        <v>0</v>
      </c>
      <c r="I149" s="28">
        <v>0</v>
      </c>
      <c r="J149" s="28">
        <v>289.56</v>
      </c>
      <c r="K149" s="28">
        <v>0</v>
      </c>
      <c r="L149" s="28">
        <v>289.56</v>
      </c>
      <c r="M149" s="28">
        <v>0</v>
      </c>
      <c r="N149" s="28">
        <v>0</v>
      </c>
      <c r="O149" s="28">
        <v>0.09</v>
      </c>
      <c r="P149" s="28">
        <v>0</v>
      </c>
      <c r="Q149" s="28">
        <v>0</v>
      </c>
      <c r="R149" s="28">
        <v>0</v>
      </c>
      <c r="S149" s="28">
        <v>289.64999999999998</v>
      </c>
      <c r="T149" s="28">
        <v>3613.8</v>
      </c>
    </row>
    <row r="150" spans="1:20" s="57" customFormat="1">
      <c r="A150" s="56" t="s">
        <v>25</v>
      </c>
      <c r="C150" s="58" t="s">
        <v>26</v>
      </c>
      <c r="D150" s="58" t="s">
        <v>26</v>
      </c>
      <c r="E150" s="58" t="s">
        <v>26</v>
      </c>
      <c r="F150" s="58" t="s">
        <v>26</v>
      </c>
      <c r="G150" s="58" t="s">
        <v>26</v>
      </c>
      <c r="H150" s="58" t="s">
        <v>26</v>
      </c>
      <c r="I150" s="58" t="s">
        <v>26</v>
      </c>
      <c r="J150" s="58" t="s">
        <v>26</v>
      </c>
      <c r="K150" s="58" t="s">
        <v>26</v>
      </c>
      <c r="L150" s="58" t="s">
        <v>26</v>
      </c>
      <c r="M150" s="58" t="s">
        <v>26</v>
      </c>
      <c r="N150" s="58" t="s">
        <v>26</v>
      </c>
      <c r="O150" s="58" t="s">
        <v>26</v>
      </c>
      <c r="P150" s="58" t="s">
        <v>26</v>
      </c>
      <c r="Q150" s="58" t="s">
        <v>26</v>
      </c>
      <c r="R150" s="58" t="s">
        <v>26</v>
      </c>
      <c r="S150" s="58" t="s">
        <v>26</v>
      </c>
      <c r="T150" s="58" t="s">
        <v>26</v>
      </c>
    </row>
    <row r="151" spans="1:20" s="55" customFormat="1">
      <c r="A151" s="59"/>
      <c r="C151" s="60">
        <f t="shared" ref="C151:T151" si="13">SUM(C147:C150)</f>
        <v>13227.45</v>
      </c>
      <c r="D151" s="60">
        <f t="shared" si="13"/>
        <v>13227.45</v>
      </c>
      <c r="E151" s="60">
        <f t="shared" si="13"/>
        <v>0</v>
      </c>
      <c r="F151" s="60">
        <f t="shared" si="13"/>
        <v>0</v>
      </c>
      <c r="G151" s="60">
        <f t="shared" si="13"/>
        <v>13227.45</v>
      </c>
      <c r="H151" s="60">
        <f t="shared" si="13"/>
        <v>0</v>
      </c>
      <c r="I151" s="60">
        <f t="shared" si="13"/>
        <v>0</v>
      </c>
      <c r="J151" s="60">
        <f t="shared" si="13"/>
        <v>1068.33</v>
      </c>
      <c r="K151" s="60">
        <f t="shared" si="13"/>
        <v>0</v>
      </c>
      <c r="L151" s="60">
        <f t="shared" si="13"/>
        <v>1068.33</v>
      </c>
      <c r="M151" s="60">
        <f t="shared" si="13"/>
        <v>0</v>
      </c>
      <c r="N151" s="60">
        <f t="shared" si="13"/>
        <v>0</v>
      </c>
      <c r="O151" s="60">
        <f t="shared" si="13"/>
        <v>0.32</v>
      </c>
      <c r="P151" s="60">
        <f t="shared" si="13"/>
        <v>0</v>
      </c>
      <c r="Q151" s="60">
        <f t="shared" si="13"/>
        <v>0</v>
      </c>
      <c r="R151" s="60">
        <f t="shared" si="13"/>
        <v>0</v>
      </c>
      <c r="S151" s="60">
        <f t="shared" si="13"/>
        <v>1068.6500000000001</v>
      </c>
      <c r="T151" s="60">
        <f t="shared" si="13"/>
        <v>12158.8</v>
      </c>
    </row>
    <row r="152" spans="1:20" s="55" customFormat="1" ht="15">
      <c r="A152" s="59"/>
      <c r="C152" s="10"/>
    </row>
    <row r="153" spans="1:20" s="55" customFormat="1" ht="15">
      <c r="A153" s="61" t="s">
        <v>204</v>
      </c>
      <c r="B153" s="62"/>
      <c r="C153" s="10"/>
    </row>
    <row r="154" spans="1:20" s="55" customFormat="1">
      <c r="A154" s="52" t="s">
        <v>205</v>
      </c>
      <c r="B154" s="53" t="s">
        <v>206</v>
      </c>
      <c r="C154" s="28">
        <v>2903.4</v>
      </c>
      <c r="D154" s="28">
        <v>2903.4</v>
      </c>
      <c r="E154" s="28">
        <v>0</v>
      </c>
      <c r="F154" s="28">
        <v>0</v>
      </c>
      <c r="G154" s="28">
        <v>2903.4</v>
      </c>
      <c r="H154" s="54">
        <v>-145.38</v>
      </c>
      <c r="I154" s="28">
        <v>0</v>
      </c>
      <c r="J154" s="28">
        <v>180.75</v>
      </c>
      <c r="K154" s="28">
        <v>0</v>
      </c>
      <c r="L154" s="28">
        <v>35.380000000000003</v>
      </c>
      <c r="M154" s="28">
        <v>125</v>
      </c>
      <c r="N154" s="28">
        <v>0</v>
      </c>
      <c r="O154" s="54">
        <v>-0.18</v>
      </c>
      <c r="P154" s="28">
        <v>0</v>
      </c>
      <c r="Q154" s="28">
        <v>0</v>
      </c>
      <c r="R154" s="28">
        <v>0</v>
      </c>
      <c r="S154" s="28">
        <v>160.19999999999999</v>
      </c>
      <c r="T154" s="28">
        <v>2743.2</v>
      </c>
    </row>
    <row r="155" spans="1:20" s="55" customFormat="1">
      <c r="A155" s="52" t="s">
        <v>207</v>
      </c>
      <c r="B155" s="53" t="s">
        <v>208</v>
      </c>
      <c r="C155" s="28">
        <v>5420.55</v>
      </c>
      <c r="D155" s="28">
        <v>5420.55</v>
      </c>
      <c r="E155" s="28">
        <v>0</v>
      </c>
      <c r="F155" s="28">
        <v>0</v>
      </c>
      <c r="G155" s="28">
        <v>5420.55</v>
      </c>
      <c r="H155" s="28">
        <v>0</v>
      </c>
      <c r="I155" s="28">
        <v>0</v>
      </c>
      <c r="J155" s="28">
        <v>489.21</v>
      </c>
      <c r="K155" s="28">
        <v>0</v>
      </c>
      <c r="L155" s="28">
        <v>489.21</v>
      </c>
      <c r="M155" s="28">
        <v>125</v>
      </c>
      <c r="N155" s="28">
        <v>0</v>
      </c>
      <c r="O155" s="28">
        <v>0.14000000000000001</v>
      </c>
      <c r="P155" s="28">
        <v>0</v>
      </c>
      <c r="Q155" s="28">
        <v>0</v>
      </c>
      <c r="R155" s="28">
        <v>0</v>
      </c>
      <c r="S155" s="28">
        <v>614.35</v>
      </c>
      <c r="T155" s="28">
        <v>4806.2</v>
      </c>
    </row>
    <row r="156" spans="1:20" s="55" customFormat="1">
      <c r="A156" s="52" t="s">
        <v>209</v>
      </c>
      <c r="B156" s="53" t="s">
        <v>210</v>
      </c>
      <c r="C156" s="28">
        <v>2903.4</v>
      </c>
      <c r="D156" s="28">
        <v>2903.4</v>
      </c>
      <c r="E156" s="28">
        <v>0</v>
      </c>
      <c r="F156" s="28">
        <v>0</v>
      </c>
      <c r="G156" s="28">
        <v>2903.4</v>
      </c>
      <c r="H156" s="54">
        <v>-145.38</v>
      </c>
      <c r="I156" s="28">
        <v>0</v>
      </c>
      <c r="J156" s="28">
        <v>180.75</v>
      </c>
      <c r="K156" s="28">
        <v>0</v>
      </c>
      <c r="L156" s="28">
        <v>35.380000000000003</v>
      </c>
      <c r="M156" s="28">
        <v>1125</v>
      </c>
      <c r="N156" s="28">
        <v>0</v>
      </c>
      <c r="O156" s="28">
        <v>0.02</v>
      </c>
      <c r="P156" s="28">
        <v>0</v>
      </c>
      <c r="Q156" s="28">
        <v>0</v>
      </c>
      <c r="R156" s="28">
        <v>0</v>
      </c>
      <c r="S156" s="28">
        <v>1160.4000000000001</v>
      </c>
      <c r="T156" s="28">
        <v>1743</v>
      </c>
    </row>
    <row r="157" spans="1:20" s="57" customFormat="1">
      <c r="A157" s="56" t="s">
        <v>25</v>
      </c>
      <c r="C157" s="58" t="s">
        <v>26</v>
      </c>
      <c r="D157" s="58" t="s">
        <v>26</v>
      </c>
      <c r="E157" s="58" t="s">
        <v>26</v>
      </c>
      <c r="F157" s="58" t="s">
        <v>26</v>
      </c>
      <c r="G157" s="58" t="s">
        <v>26</v>
      </c>
      <c r="H157" s="58" t="s">
        <v>26</v>
      </c>
      <c r="I157" s="58" t="s">
        <v>26</v>
      </c>
      <c r="J157" s="58" t="s">
        <v>26</v>
      </c>
      <c r="K157" s="58" t="s">
        <v>26</v>
      </c>
      <c r="L157" s="58" t="s">
        <v>26</v>
      </c>
      <c r="M157" s="58" t="s">
        <v>26</v>
      </c>
      <c r="N157" s="58" t="s">
        <v>26</v>
      </c>
      <c r="O157" s="58" t="s">
        <v>26</v>
      </c>
      <c r="P157" s="58" t="s">
        <v>26</v>
      </c>
      <c r="Q157" s="58" t="s">
        <v>26</v>
      </c>
      <c r="R157" s="58" t="s">
        <v>26</v>
      </c>
      <c r="S157" s="58" t="s">
        <v>26</v>
      </c>
      <c r="T157" s="58" t="s">
        <v>26</v>
      </c>
    </row>
    <row r="158" spans="1:20" s="55" customFormat="1">
      <c r="A158" s="59"/>
      <c r="C158" s="60">
        <f t="shared" ref="C158:T158" si="14">SUM(C154:C157)</f>
        <v>11227.35</v>
      </c>
      <c r="D158" s="60">
        <f t="shared" si="14"/>
        <v>11227.35</v>
      </c>
      <c r="E158" s="60">
        <f t="shared" si="14"/>
        <v>0</v>
      </c>
      <c r="F158" s="60">
        <f t="shared" si="14"/>
        <v>0</v>
      </c>
      <c r="G158" s="60">
        <f t="shared" si="14"/>
        <v>11227.35</v>
      </c>
      <c r="H158" s="60">
        <f t="shared" si="14"/>
        <v>-290.76</v>
      </c>
      <c r="I158" s="60">
        <f t="shared" si="14"/>
        <v>0</v>
      </c>
      <c r="J158" s="60">
        <f t="shared" si="14"/>
        <v>850.71</v>
      </c>
      <c r="K158" s="60">
        <f t="shared" si="14"/>
        <v>0</v>
      </c>
      <c r="L158" s="60">
        <f t="shared" si="14"/>
        <v>559.97</v>
      </c>
      <c r="M158" s="60">
        <f t="shared" si="14"/>
        <v>1375</v>
      </c>
      <c r="N158" s="60">
        <f t="shared" si="14"/>
        <v>0</v>
      </c>
      <c r="O158" s="60">
        <f t="shared" si="14"/>
        <v>-1.999999999999998E-2</v>
      </c>
      <c r="P158" s="60">
        <f t="shared" si="14"/>
        <v>0</v>
      </c>
      <c r="Q158" s="60">
        <f t="shared" si="14"/>
        <v>0</v>
      </c>
      <c r="R158" s="60">
        <f t="shared" si="14"/>
        <v>0</v>
      </c>
      <c r="S158" s="60">
        <f t="shared" si="14"/>
        <v>1934.95</v>
      </c>
      <c r="T158" s="60">
        <f t="shared" si="14"/>
        <v>9292.4</v>
      </c>
    </row>
    <row r="159" spans="1:20" s="55" customFormat="1" ht="15">
      <c r="A159" s="59"/>
      <c r="C159" s="10"/>
    </row>
    <row r="160" spans="1:20" s="55" customFormat="1" ht="15">
      <c r="A160" s="61" t="s">
        <v>211</v>
      </c>
      <c r="B160" s="62"/>
      <c r="C160" s="10"/>
    </row>
    <row r="161" spans="1:20" s="55" customFormat="1">
      <c r="A161" s="52" t="s">
        <v>212</v>
      </c>
      <c r="B161" s="62" t="s">
        <v>213</v>
      </c>
      <c r="C161" s="28">
        <v>5420.55</v>
      </c>
      <c r="D161" s="28">
        <v>5420.55</v>
      </c>
      <c r="E161" s="28">
        <v>0</v>
      </c>
      <c r="F161" s="28">
        <v>0</v>
      </c>
      <c r="G161" s="28">
        <v>5420.55</v>
      </c>
      <c r="H161" s="28">
        <v>0</v>
      </c>
      <c r="I161" s="28">
        <v>0</v>
      </c>
      <c r="J161" s="28">
        <v>489.21</v>
      </c>
      <c r="K161" s="28">
        <v>0</v>
      </c>
      <c r="L161" s="28">
        <v>489.21</v>
      </c>
      <c r="M161" s="28">
        <v>125</v>
      </c>
      <c r="N161" s="28">
        <v>0</v>
      </c>
      <c r="O161" s="54">
        <v>-0.06</v>
      </c>
      <c r="P161" s="28">
        <v>0</v>
      </c>
      <c r="Q161" s="28">
        <v>0</v>
      </c>
      <c r="R161" s="28">
        <v>0</v>
      </c>
      <c r="S161" s="28">
        <v>614.15</v>
      </c>
      <c r="T161" s="28">
        <v>4806.3999999999996</v>
      </c>
    </row>
    <row r="162" spans="1:20" s="55" customFormat="1">
      <c r="A162" s="52" t="s">
        <v>214</v>
      </c>
      <c r="B162" s="62" t="s">
        <v>215</v>
      </c>
      <c r="C162" s="28">
        <v>3903.45</v>
      </c>
      <c r="D162" s="28">
        <v>3903.45</v>
      </c>
      <c r="E162" s="28">
        <v>0</v>
      </c>
      <c r="F162" s="28">
        <v>0</v>
      </c>
      <c r="G162" s="28">
        <v>3903.45</v>
      </c>
      <c r="H162" s="28">
        <v>0</v>
      </c>
      <c r="I162" s="28">
        <v>0</v>
      </c>
      <c r="J162" s="28">
        <v>289.56</v>
      </c>
      <c r="K162" s="28">
        <v>0</v>
      </c>
      <c r="L162" s="28">
        <v>289.56</v>
      </c>
      <c r="M162" s="28">
        <v>0</v>
      </c>
      <c r="N162" s="28">
        <v>0</v>
      </c>
      <c r="O162" s="28">
        <v>0.09</v>
      </c>
      <c r="P162" s="28">
        <v>0</v>
      </c>
      <c r="Q162" s="28">
        <v>0</v>
      </c>
      <c r="R162" s="28">
        <v>0</v>
      </c>
      <c r="S162" s="28">
        <v>289.64999999999998</v>
      </c>
      <c r="T162" s="28">
        <v>3613.8</v>
      </c>
    </row>
    <row r="163" spans="1:20" s="5" customFormat="1">
      <c r="A163" s="8" t="s">
        <v>25</v>
      </c>
      <c r="C163" s="26" t="s">
        <v>26</v>
      </c>
      <c r="D163" s="24" t="s">
        <v>26</v>
      </c>
      <c r="E163" s="24" t="s">
        <v>26</v>
      </c>
      <c r="F163" s="24" t="s">
        <v>26</v>
      </c>
      <c r="G163" s="24" t="s">
        <v>26</v>
      </c>
      <c r="H163" s="24" t="s">
        <v>26</v>
      </c>
      <c r="I163" s="24" t="s">
        <v>26</v>
      </c>
      <c r="J163" s="24" t="s">
        <v>26</v>
      </c>
      <c r="K163" s="24" t="s">
        <v>26</v>
      </c>
      <c r="L163" s="24" t="s">
        <v>26</v>
      </c>
      <c r="M163" s="24" t="s">
        <v>26</v>
      </c>
      <c r="N163" s="24" t="s">
        <v>26</v>
      </c>
      <c r="O163" s="24" t="s">
        <v>26</v>
      </c>
      <c r="P163" s="24" t="s">
        <v>26</v>
      </c>
      <c r="Q163" s="24" t="s">
        <v>26</v>
      </c>
      <c r="R163" s="24" t="s">
        <v>26</v>
      </c>
      <c r="S163" s="24" t="s">
        <v>26</v>
      </c>
      <c r="T163" s="24" t="s">
        <v>26</v>
      </c>
    </row>
    <row r="164" spans="1:20">
      <c r="C164" s="27">
        <f>SUM(C161:C163)</f>
        <v>9324</v>
      </c>
      <c r="D164" s="27">
        <f t="shared" ref="D164:T164" si="15">SUM(D161:D163)</f>
        <v>9324</v>
      </c>
      <c r="E164" s="27">
        <f t="shared" si="15"/>
        <v>0</v>
      </c>
      <c r="F164" s="27">
        <f t="shared" si="15"/>
        <v>0</v>
      </c>
      <c r="G164" s="27">
        <f t="shared" si="15"/>
        <v>9324</v>
      </c>
      <c r="H164" s="27">
        <f t="shared" si="15"/>
        <v>0</v>
      </c>
      <c r="I164" s="27">
        <f t="shared" si="15"/>
        <v>0</v>
      </c>
      <c r="J164" s="27">
        <f t="shared" si="15"/>
        <v>778.77</v>
      </c>
      <c r="K164" s="27">
        <f t="shared" si="15"/>
        <v>0</v>
      </c>
      <c r="L164" s="27">
        <f t="shared" si="15"/>
        <v>778.77</v>
      </c>
      <c r="M164" s="27">
        <f t="shared" si="15"/>
        <v>125</v>
      </c>
      <c r="N164" s="27">
        <f t="shared" si="15"/>
        <v>0</v>
      </c>
      <c r="O164" s="27">
        <f t="shared" si="15"/>
        <v>0.03</v>
      </c>
      <c r="P164" s="27">
        <f t="shared" si="15"/>
        <v>0</v>
      </c>
      <c r="Q164" s="27">
        <f t="shared" si="15"/>
        <v>0</v>
      </c>
      <c r="R164" s="27">
        <f t="shared" si="15"/>
        <v>0</v>
      </c>
      <c r="S164" s="27">
        <f t="shared" si="15"/>
        <v>903.8</v>
      </c>
      <c r="T164" s="27">
        <f t="shared" si="15"/>
        <v>8420.2000000000007</v>
      </c>
    </row>
    <row r="166" spans="1:20" s="5" customFormat="1">
      <c r="A166" s="7"/>
      <c r="C166" s="19" t="s">
        <v>216</v>
      </c>
      <c r="D166" s="5" t="s">
        <v>216</v>
      </c>
      <c r="E166" s="5" t="s">
        <v>216</v>
      </c>
      <c r="F166" s="5" t="s">
        <v>216</v>
      </c>
      <c r="G166" s="5" t="s">
        <v>216</v>
      </c>
      <c r="H166" s="5" t="s">
        <v>216</v>
      </c>
      <c r="I166" s="5" t="s">
        <v>216</v>
      </c>
      <c r="J166" s="5" t="s">
        <v>216</v>
      </c>
      <c r="K166" s="5" t="s">
        <v>216</v>
      </c>
      <c r="L166" s="5" t="s">
        <v>216</v>
      </c>
      <c r="M166" s="5" t="s">
        <v>216</v>
      </c>
      <c r="N166" s="5" t="s">
        <v>216</v>
      </c>
      <c r="O166" s="5" t="s">
        <v>216</v>
      </c>
      <c r="P166" s="5" t="s">
        <v>216</v>
      </c>
      <c r="Q166" s="5" t="s">
        <v>216</v>
      </c>
      <c r="R166" s="5" t="s">
        <v>216</v>
      </c>
      <c r="S166" s="5" t="s">
        <v>216</v>
      </c>
      <c r="T166" s="5" t="s">
        <v>216</v>
      </c>
    </row>
    <row r="167" spans="1:20">
      <c r="A167" s="8" t="s">
        <v>217</v>
      </c>
      <c r="B167" s="1" t="s">
        <v>218</v>
      </c>
      <c r="C167" s="12">
        <f>+C17+C25+C45+C56+C67+C74+C83+C90+C104+C109+C123+C135+C144+C151+C158+C164</f>
        <v>318186.3</v>
      </c>
      <c r="D167" s="12">
        <f t="shared" ref="D167:T167" si="16">+D17+D25+D45+D56+D67+D74+D83+D90+D104+D109+D123+D135+D144+D151+D158+D164</f>
        <v>313252.61999999994</v>
      </c>
      <c r="E167" s="12">
        <f t="shared" si="16"/>
        <v>4760.8099999999995</v>
      </c>
      <c r="F167" s="12">
        <f t="shared" si="16"/>
        <v>1190.2</v>
      </c>
      <c r="G167" s="12">
        <f t="shared" si="16"/>
        <v>319203.63</v>
      </c>
      <c r="H167" s="12">
        <f t="shared" si="16"/>
        <v>-9214.59</v>
      </c>
      <c r="I167" s="12">
        <f t="shared" si="16"/>
        <v>-335.12</v>
      </c>
      <c r="J167" s="12">
        <f t="shared" si="16"/>
        <v>24429.600000000002</v>
      </c>
      <c r="K167" s="12">
        <f t="shared" si="16"/>
        <v>31.67</v>
      </c>
      <c r="L167" s="12">
        <f t="shared" si="16"/>
        <v>15550.299999999997</v>
      </c>
      <c r="M167" s="12">
        <f t="shared" si="16"/>
        <v>10750</v>
      </c>
      <c r="N167" s="12">
        <f t="shared" si="16"/>
        <v>1.24</v>
      </c>
      <c r="O167" s="12">
        <f t="shared" si="16"/>
        <v>0.76000000000000023</v>
      </c>
      <c r="P167" s="12">
        <f t="shared" si="16"/>
        <v>145.38</v>
      </c>
      <c r="Q167" s="12">
        <f t="shared" si="16"/>
        <v>-145.38</v>
      </c>
      <c r="R167" s="12">
        <f t="shared" si="16"/>
        <v>145.38</v>
      </c>
      <c r="S167" s="12">
        <f t="shared" si="16"/>
        <v>26144.230000000007</v>
      </c>
      <c r="T167" s="12">
        <f t="shared" si="16"/>
        <v>293059.40000000002</v>
      </c>
    </row>
    <row r="168" spans="1:20"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</row>
    <row r="169" spans="1:20">
      <c r="D169" s="1" t="s">
        <v>218</v>
      </c>
      <c r="E169" s="1" t="s">
        <v>218</v>
      </c>
      <c r="F169" s="1" t="s">
        <v>218</v>
      </c>
      <c r="G169" s="1" t="s">
        <v>218</v>
      </c>
      <c r="H169" s="1" t="s">
        <v>218</v>
      </c>
      <c r="I169" s="1" t="s">
        <v>218</v>
      </c>
      <c r="J169" s="1" t="s">
        <v>218</v>
      </c>
      <c r="K169" s="1" t="s">
        <v>218</v>
      </c>
      <c r="L169" s="1" t="s">
        <v>218</v>
      </c>
      <c r="M169" s="1" t="s">
        <v>218</v>
      </c>
      <c r="N169" s="1" t="s">
        <v>218</v>
      </c>
      <c r="O169" s="1" t="s">
        <v>218</v>
      </c>
      <c r="P169" s="1" t="s">
        <v>218</v>
      </c>
      <c r="Q169" s="1" t="s">
        <v>218</v>
      </c>
      <c r="R169" s="1" t="s">
        <v>218</v>
      </c>
      <c r="S169" s="1" t="s">
        <v>218</v>
      </c>
      <c r="T169" s="1" t="s">
        <v>218</v>
      </c>
    </row>
    <row r="170" spans="1:20">
      <c r="A170" s="2" t="s">
        <v>218</v>
      </c>
      <c r="B170" s="1" t="s">
        <v>218</v>
      </c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</row>
    <row r="171" spans="1:20" ht="12.75" customHeight="1">
      <c r="S171" s="31">
        <f>T118+T20</f>
        <v>9092.2000000000007</v>
      </c>
      <c r="T171" s="35" t="s">
        <v>224</v>
      </c>
    </row>
    <row r="172" spans="1:20" ht="12.75">
      <c r="S172" s="32">
        <f>T167-S171</f>
        <v>283967.2</v>
      </c>
      <c r="T172" s="33" t="s">
        <v>222</v>
      </c>
    </row>
    <row r="173" spans="1:20" ht="12.75">
      <c r="S173" s="32">
        <f>S171+S172</f>
        <v>293059.40000000002</v>
      </c>
      <c r="T173" s="34" t="s">
        <v>223</v>
      </c>
    </row>
  </sheetData>
  <mergeCells count="4">
    <mergeCell ref="B2:P2"/>
    <mergeCell ref="B3:P3"/>
    <mergeCell ref="B6:P6"/>
    <mergeCell ref="B1:D1"/>
  </mergeCells>
  <pageMargins left="0.70866141732283472" right="0.15748031496062992" top="0.35433070866141736" bottom="0.35433070866141736" header="0.31496062992125984" footer="0.31496062992125984"/>
  <pageSetup paperSize="5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C89"/>
  <sheetViews>
    <sheetView workbookViewId="0">
      <selection activeCell="B89" sqref="B3:B89"/>
    </sheetView>
  </sheetViews>
  <sheetFormatPr baseColWidth="10" defaultRowHeight="15"/>
  <cols>
    <col min="3" max="3" width="12.42578125" bestFit="1" customWidth="1"/>
  </cols>
  <sheetData>
    <row r="3" spans="1:3">
      <c r="A3" s="36" t="s">
        <v>126</v>
      </c>
      <c r="B3" s="37">
        <v>2601.6</v>
      </c>
      <c r="C3" s="38">
        <v>1583449099</v>
      </c>
    </row>
    <row r="4" spans="1:3">
      <c r="A4" s="36" t="s">
        <v>128</v>
      </c>
      <c r="B4" s="37">
        <v>1950</v>
      </c>
      <c r="C4" s="39">
        <v>1599409456</v>
      </c>
    </row>
    <row r="5" spans="1:3">
      <c r="A5" s="40" t="s">
        <v>22</v>
      </c>
      <c r="B5" s="37">
        <v>4383.6000000000004</v>
      </c>
      <c r="C5" s="38">
        <v>1581234109</v>
      </c>
    </row>
    <row r="6" spans="1:3">
      <c r="A6" s="40" t="s">
        <v>171</v>
      </c>
      <c r="B6" s="37">
        <v>2743</v>
      </c>
      <c r="C6" s="39">
        <v>1500054122</v>
      </c>
    </row>
    <row r="7" spans="1:3">
      <c r="A7" s="40" t="s">
        <v>101</v>
      </c>
      <c r="B7" s="37">
        <v>2476.6</v>
      </c>
      <c r="C7" s="38">
        <v>1581234389</v>
      </c>
    </row>
    <row r="8" spans="1:3">
      <c r="A8" s="40" t="s">
        <v>199</v>
      </c>
      <c r="B8" s="37">
        <v>4931.2</v>
      </c>
      <c r="C8" s="38">
        <v>1581234117</v>
      </c>
    </row>
    <row r="9" spans="1:3">
      <c r="A9" s="40" t="s">
        <v>150</v>
      </c>
      <c r="B9" s="37">
        <v>4931.3999999999996</v>
      </c>
      <c r="C9" s="38">
        <v>1581234126</v>
      </c>
    </row>
    <row r="10" spans="1:3">
      <c r="A10" s="40" t="s">
        <v>108</v>
      </c>
      <c r="B10" s="37">
        <v>2651</v>
      </c>
      <c r="C10" s="38">
        <v>1581234096</v>
      </c>
    </row>
    <row r="11" spans="1:3">
      <c r="A11" s="40" t="s">
        <v>38</v>
      </c>
      <c r="B11" s="37">
        <v>2476.6</v>
      </c>
      <c r="C11" s="38">
        <v>1581233848</v>
      </c>
    </row>
    <row r="12" spans="1:3">
      <c r="A12" s="36" t="s">
        <v>110</v>
      </c>
      <c r="B12" s="37">
        <v>2601.6</v>
      </c>
      <c r="C12" s="38">
        <v>1514688940</v>
      </c>
    </row>
    <row r="13" spans="1:3">
      <c r="A13" s="36" t="s">
        <v>112</v>
      </c>
      <c r="B13" s="37">
        <v>2601.6</v>
      </c>
      <c r="C13" s="44">
        <v>1543869268</v>
      </c>
    </row>
    <row r="14" spans="1:3">
      <c r="A14" s="40" t="s">
        <v>152</v>
      </c>
      <c r="B14" s="37">
        <v>10109.200000000001</v>
      </c>
      <c r="C14" s="38">
        <v>2635001382</v>
      </c>
    </row>
    <row r="15" spans="1:3">
      <c r="A15" s="40" t="s">
        <v>119</v>
      </c>
      <c r="B15" s="37">
        <v>2601.8000000000002</v>
      </c>
      <c r="C15" s="38">
        <v>1581234320</v>
      </c>
    </row>
    <row r="16" spans="1:3">
      <c r="A16" s="40" t="s">
        <v>40</v>
      </c>
      <c r="B16" s="37">
        <v>2601.8000000000002</v>
      </c>
      <c r="C16" s="38">
        <v>1581233855</v>
      </c>
    </row>
    <row r="17" spans="1:3">
      <c r="A17" s="40" t="s">
        <v>42</v>
      </c>
      <c r="B17" s="37">
        <v>2743</v>
      </c>
      <c r="C17" s="38">
        <v>1581233863</v>
      </c>
    </row>
    <row r="18" spans="1:3">
      <c r="A18" s="40" t="s">
        <v>188</v>
      </c>
      <c r="B18" s="37">
        <v>3613.8</v>
      </c>
      <c r="C18" s="38">
        <v>1581234355</v>
      </c>
    </row>
    <row r="19" spans="1:3">
      <c r="A19" s="40" t="s">
        <v>71</v>
      </c>
      <c r="B19" s="37">
        <v>2476.8000000000002</v>
      </c>
      <c r="C19" s="38">
        <v>1510016001</v>
      </c>
    </row>
    <row r="20" spans="1:3">
      <c r="A20" s="40" t="s">
        <v>173</v>
      </c>
      <c r="B20" s="37">
        <v>2743.2</v>
      </c>
      <c r="C20" s="38">
        <v>1585174586</v>
      </c>
    </row>
    <row r="21" spans="1:3">
      <c r="A21" s="40" t="s">
        <v>130</v>
      </c>
      <c r="B21" s="37">
        <v>4020.6</v>
      </c>
      <c r="C21" s="38">
        <v>1581234401</v>
      </c>
    </row>
    <row r="22" spans="1:3">
      <c r="A22" s="40" t="s">
        <v>201</v>
      </c>
      <c r="B22" s="37">
        <v>3613.8</v>
      </c>
      <c r="C22" s="38">
        <v>1575688019</v>
      </c>
    </row>
    <row r="23" spans="1:3">
      <c r="A23" s="40" t="s">
        <v>86</v>
      </c>
      <c r="B23" s="37">
        <v>2476.6</v>
      </c>
      <c r="C23" s="38">
        <v>1581234045</v>
      </c>
    </row>
    <row r="24" spans="1:3">
      <c r="A24" s="40" t="s">
        <v>88</v>
      </c>
      <c r="B24" s="37">
        <v>2476.8000000000002</v>
      </c>
      <c r="C24" s="38">
        <v>1581233960</v>
      </c>
    </row>
    <row r="25" spans="1:3">
      <c r="A25" s="40" t="s">
        <v>190</v>
      </c>
      <c r="B25" s="37">
        <v>3613.8</v>
      </c>
      <c r="C25" s="39">
        <v>1589930350</v>
      </c>
    </row>
    <row r="26" spans="1:3">
      <c r="A26" s="40" t="s">
        <v>73</v>
      </c>
      <c r="B26" s="37">
        <v>2476.8000000000002</v>
      </c>
      <c r="C26" s="38">
        <v>1581233978</v>
      </c>
    </row>
    <row r="27" spans="1:3">
      <c r="A27" s="40" t="s">
        <v>24</v>
      </c>
      <c r="B27" s="37">
        <v>4931.2</v>
      </c>
      <c r="C27" s="38">
        <v>1533488532</v>
      </c>
    </row>
    <row r="28" spans="1:3">
      <c r="A28" s="40" t="s">
        <v>44</v>
      </c>
      <c r="B28" s="37">
        <v>2582</v>
      </c>
      <c r="C28" s="38">
        <v>1581234002</v>
      </c>
    </row>
    <row r="29" spans="1:3">
      <c r="A29" s="40" t="s">
        <v>90</v>
      </c>
      <c r="B29" s="37">
        <v>4806.2</v>
      </c>
      <c r="C29" s="38">
        <v>1549059566</v>
      </c>
    </row>
    <row r="30" spans="1:3">
      <c r="A30" s="40" t="s">
        <v>154</v>
      </c>
      <c r="B30" s="37">
        <v>3478.8</v>
      </c>
      <c r="C30" s="38">
        <v>1581234142</v>
      </c>
    </row>
    <row r="31" spans="1:3">
      <c r="A31" s="40" t="s">
        <v>92</v>
      </c>
      <c r="B31" s="37">
        <v>4223.8</v>
      </c>
      <c r="C31" s="38">
        <v>1581234053</v>
      </c>
    </row>
    <row r="32" spans="1:3">
      <c r="A32" s="40" t="s">
        <v>94</v>
      </c>
      <c r="B32" s="37">
        <v>2743</v>
      </c>
      <c r="C32" s="38">
        <v>1547580603</v>
      </c>
    </row>
    <row r="33" spans="1:3">
      <c r="A33" s="40" t="s">
        <v>121</v>
      </c>
      <c r="B33" s="37">
        <v>2476.8000000000002</v>
      </c>
      <c r="C33" s="38">
        <v>1581233871</v>
      </c>
    </row>
    <row r="34" spans="1:3">
      <c r="A34" s="40" t="s">
        <v>31</v>
      </c>
      <c r="B34" s="37">
        <v>2020.6</v>
      </c>
      <c r="C34" s="38">
        <v>2889283919</v>
      </c>
    </row>
    <row r="35" spans="1:3">
      <c r="A35" s="40" t="s">
        <v>46</v>
      </c>
      <c r="B35" s="37">
        <v>2476.6</v>
      </c>
      <c r="C35" s="38">
        <v>1583449081</v>
      </c>
    </row>
    <row r="36" spans="1:3">
      <c r="A36" s="40" t="s">
        <v>132</v>
      </c>
      <c r="B36" s="37">
        <v>2743</v>
      </c>
      <c r="C36" s="41" t="s">
        <v>225</v>
      </c>
    </row>
    <row r="37" spans="1:3">
      <c r="A37" s="40" t="s">
        <v>33</v>
      </c>
      <c r="B37" s="37">
        <v>3326</v>
      </c>
      <c r="C37" s="38">
        <v>1581234150</v>
      </c>
    </row>
    <row r="38" spans="1:3">
      <c r="A38" s="40" t="s">
        <v>206</v>
      </c>
      <c r="B38" s="37">
        <v>2743.2</v>
      </c>
      <c r="C38" s="38">
        <v>1587148380</v>
      </c>
    </row>
    <row r="39" spans="1:3">
      <c r="A39" s="40" t="s">
        <v>156</v>
      </c>
      <c r="B39" s="37">
        <v>2329</v>
      </c>
      <c r="C39" s="38">
        <v>1581234168</v>
      </c>
    </row>
    <row r="40" spans="1:3">
      <c r="A40" s="40" t="s">
        <v>75</v>
      </c>
      <c r="B40" s="37">
        <v>2829</v>
      </c>
      <c r="C40" s="38">
        <v>1589384578</v>
      </c>
    </row>
    <row r="41" spans="1:3">
      <c r="A41" s="36" t="s">
        <v>35</v>
      </c>
      <c r="B41" s="37">
        <v>2743</v>
      </c>
      <c r="C41" s="38">
        <v>1581234185</v>
      </c>
    </row>
    <row r="42" spans="1:3">
      <c r="A42" s="42" t="s">
        <v>48</v>
      </c>
      <c r="B42" s="37">
        <v>2476.8000000000002</v>
      </c>
      <c r="C42" s="38">
        <v>1581233901</v>
      </c>
    </row>
    <row r="43" spans="1:3">
      <c r="A43" s="40" t="s">
        <v>134</v>
      </c>
      <c r="B43" s="37">
        <v>2590.1999999999998</v>
      </c>
      <c r="C43" s="38">
        <v>1583449065</v>
      </c>
    </row>
    <row r="44" spans="1:3">
      <c r="A44" s="40" t="s">
        <v>50</v>
      </c>
      <c r="B44" s="37">
        <v>2476.6</v>
      </c>
      <c r="C44" s="38">
        <v>1512359175</v>
      </c>
    </row>
    <row r="45" spans="1:3">
      <c r="A45" s="40" t="s">
        <v>158</v>
      </c>
      <c r="B45" s="37">
        <v>6967.2</v>
      </c>
      <c r="C45" s="38">
        <v>1581234193</v>
      </c>
    </row>
    <row r="46" spans="1:3">
      <c r="A46" s="40" t="s">
        <v>103</v>
      </c>
      <c r="B46" s="37">
        <v>2868</v>
      </c>
      <c r="C46" s="38">
        <v>1512023717</v>
      </c>
    </row>
    <row r="47" spans="1:3">
      <c r="A47" s="40" t="s">
        <v>208</v>
      </c>
      <c r="B47" s="37">
        <v>4806.2</v>
      </c>
      <c r="C47" s="38">
        <v>1581234208</v>
      </c>
    </row>
    <row r="48" spans="1:3">
      <c r="A48" s="40" t="s">
        <v>52</v>
      </c>
      <c r="B48" s="37">
        <v>2581.8000000000002</v>
      </c>
      <c r="C48" s="38">
        <v>1570440016</v>
      </c>
    </row>
    <row r="49" spans="1:3">
      <c r="A49" s="40" t="s">
        <v>54</v>
      </c>
      <c r="B49" s="37">
        <v>2601.6</v>
      </c>
      <c r="C49" s="38">
        <v>1586809291</v>
      </c>
    </row>
    <row r="50" spans="1:3">
      <c r="A50" s="40" t="s">
        <v>203</v>
      </c>
      <c r="B50" s="37">
        <v>3613.8</v>
      </c>
      <c r="C50" s="38">
        <v>1581234215</v>
      </c>
    </row>
    <row r="51" spans="1:3">
      <c r="A51" s="40" t="s">
        <v>56</v>
      </c>
      <c r="B51" s="37">
        <v>4806.2</v>
      </c>
      <c r="C51" s="38">
        <v>1581234010</v>
      </c>
    </row>
    <row r="52" spans="1:3">
      <c r="A52" s="40" t="s">
        <v>210</v>
      </c>
      <c r="B52" s="37">
        <v>1743</v>
      </c>
      <c r="C52" s="38">
        <v>1540178516</v>
      </c>
    </row>
    <row r="53" spans="1:3">
      <c r="A53" s="40" t="s">
        <v>160</v>
      </c>
      <c r="B53" s="37">
        <v>3254.4</v>
      </c>
      <c r="C53" s="38">
        <v>1581234223</v>
      </c>
    </row>
    <row r="54" spans="1:3">
      <c r="A54" s="40" t="s">
        <v>58</v>
      </c>
      <c r="B54" s="37">
        <v>2476.6</v>
      </c>
      <c r="C54" s="38">
        <v>1581233927</v>
      </c>
    </row>
    <row r="55" spans="1:3">
      <c r="A55" s="40" t="s">
        <v>114</v>
      </c>
      <c r="B55" s="37">
        <v>2476.6</v>
      </c>
      <c r="C55" s="38">
        <v>1554293301</v>
      </c>
    </row>
    <row r="56" spans="1:3">
      <c r="A56" s="40" t="s">
        <v>136</v>
      </c>
      <c r="B56" s="37">
        <v>2829.2</v>
      </c>
      <c r="C56" s="38">
        <v>1581234419</v>
      </c>
    </row>
    <row r="57" spans="1:3">
      <c r="A57" s="40" t="s">
        <v>192</v>
      </c>
      <c r="B57" s="37">
        <v>5679.6</v>
      </c>
      <c r="C57" s="38">
        <v>1537485635</v>
      </c>
    </row>
    <row r="58" spans="1:3">
      <c r="A58" s="40" t="s">
        <v>147</v>
      </c>
      <c r="B58" s="37">
        <v>2476.6</v>
      </c>
      <c r="C58" s="38">
        <v>1518617983</v>
      </c>
    </row>
    <row r="59" spans="1:3">
      <c r="A59" s="40" t="s">
        <v>194</v>
      </c>
      <c r="B59" s="37">
        <v>3939.2</v>
      </c>
      <c r="C59" s="38">
        <v>1581234363</v>
      </c>
    </row>
    <row r="60" spans="1:3">
      <c r="A60" s="40" t="s">
        <v>175</v>
      </c>
      <c r="B60" s="37">
        <v>2868</v>
      </c>
      <c r="C60" s="38">
        <v>1581234231</v>
      </c>
    </row>
    <row r="61" spans="1:3">
      <c r="A61" s="40" t="s">
        <v>138</v>
      </c>
      <c r="B61" s="37">
        <v>4020.6</v>
      </c>
      <c r="C61" s="38">
        <v>1581234427</v>
      </c>
    </row>
    <row r="62" spans="1:3">
      <c r="A62" s="40" t="s">
        <v>77</v>
      </c>
      <c r="B62" s="37">
        <v>2581.8000000000002</v>
      </c>
      <c r="C62" s="38">
        <v>1581233995</v>
      </c>
    </row>
    <row r="63" spans="1:3">
      <c r="A63" s="40" t="s">
        <v>177</v>
      </c>
      <c r="B63" s="37">
        <v>2954.2</v>
      </c>
      <c r="C63" s="39">
        <v>1587231667</v>
      </c>
    </row>
    <row r="64" spans="1:3">
      <c r="A64" s="40" t="s">
        <v>105</v>
      </c>
      <c r="B64" s="37">
        <v>2831.6</v>
      </c>
      <c r="C64" s="38">
        <v>1541827467</v>
      </c>
    </row>
    <row r="65" spans="1:3">
      <c r="A65" s="40" t="s">
        <v>164</v>
      </c>
      <c r="B65" s="37">
        <v>6967.4</v>
      </c>
      <c r="C65" s="38">
        <v>1581234257</v>
      </c>
    </row>
    <row r="66" spans="1:3">
      <c r="A66" s="40" t="s">
        <v>213</v>
      </c>
      <c r="B66" s="37">
        <v>4806.3999999999996</v>
      </c>
      <c r="C66" s="38">
        <v>1581234266</v>
      </c>
    </row>
    <row r="67" spans="1:3">
      <c r="A67" s="40" t="s">
        <v>123</v>
      </c>
      <c r="B67" s="37">
        <v>2476.6</v>
      </c>
      <c r="C67" s="39">
        <v>1585512219</v>
      </c>
    </row>
    <row r="68" spans="1:3">
      <c r="A68" s="40" t="s">
        <v>215</v>
      </c>
      <c r="B68" s="37">
        <v>3613.8</v>
      </c>
      <c r="C68" s="38">
        <v>1581234274</v>
      </c>
    </row>
    <row r="69" spans="1:3">
      <c r="A69" s="40" t="s">
        <v>60</v>
      </c>
      <c r="B69" s="37">
        <v>2476.6</v>
      </c>
      <c r="C69" s="38">
        <v>1581233936</v>
      </c>
    </row>
    <row r="70" spans="1:3">
      <c r="A70" s="40" t="s">
        <v>140</v>
      </c>
      <c r="B70" s="37">
        <v>2829.2</v>
      </c>
      <c r="C70" s="38">
        <v>1581881798</v>
      </c>
    </row>
    <row r="71" spans="1:3">
      <c r="A71" s="40" t="s">
        <v>79</v>
      </c>
      <c r="B71" s="37">
        <v>2581.8000000000002</v>
      </c>
      <c r="C71" s="38">
        <v>1555599299</v>
      </c>
    </row>
    <row r="72" spans="1:3">
      <c r="A72" s="40" t="s">
        <v>81</v>
      </c>
      <c r="B72" s="37">
        <v>2582</v>
      </c>
      <c r="C72" s="38">
        <v>1555005313</v>
      </c>
    </row>
    <row r="73" spans="1:3">
      <c r="A73" s="36" t="s">
        <v>62</v>
      </c>
      <c r="B73" s="37">
        <v>2601.6</v>
      </c>
      <c r="C73" s="44">
        <v>1523230796</v>
      </c>
    </row>
    <row r="74" spans="1:3">
      <c r="A74" s="40" t="s">
        <v>64</v>
      </c>
      <c r="B74" s="37">
        <v>2582</v>
      </c>
      <c r="C74" s="38">
        <v>1581233952</v>
      </c>
    </row>
    <row r="75" spans="1:3">
      <c r="A75" s="40" t="s">
        <v>179</v>
      </c>
      <c r="B75" s="37">
        <v>4931.2</v>
      </c>
      <c r="C75" s="38">
        <v>1581234282</v>
      </c>
    </row>
    <row r="76" spans="1:3">
      <c r="A76" s="40" t="s">
        <v>83</v>
      </c>
      <c r="B76" s="37">
        <v>2476.6</v>
      </c>
      <c r="C76" s="38">
        <v>1581234028</v>
      </c>
    </row>
    <row r="77" spans="1:3">
      <c r="A77" s="40" t="s">
        <v>96</v>
      </c>
      <c r="B77" s="37">
        <v>2606.4</v>
      </c>
      <c r="C77" s="38">
        <v>1581234079</v>
      </c>
    </row>
    <row r="78" spans="1:3">
      <c r="A78" s="40" t="s">
        <v>181</v>
      </c>
      <c r="B78" s="37">
        <v>2868</v>
      </c>
      <c r="C78" s="38">
        <v>1581234290</v>
      </c>
    </row>
    <row r="79" spans="1:3">
      <c r="A79" s="40" t="s">
        <v>66</v>
      </c>
      <c r="B79" s="37">
        <v>2601.6</v>
      </c>
      <c r="C79" s="38">
        <v>1287661509</v>
      </c>
    </row>
    <row r="80" spans="1:3">
      <c r="A80" s="40" t="s">
        <v>183</v>
      </c>
      <c r="B80" s="37">
        <v>2868</v>
      </c>
      <c r="C80" s="38">
        <v>1571610120</v>
      </c>
    </row>
    <row r="81" spans="1:3">
      <c r="A81" s="40" t="s">
        <v>116</v>
      </c>
      <c r="B81" s="37">
        <v>2476.6</v>
      </c>
      <c r="C81" s="38">
        <v>1581234348</v>
      </c>
    </row>
    <row r="82" spans="1:3">
      <c r="A82" s="40" t="s">
        <v>68</v>
      </c>
      <c r="B82" s="37">
        <v>2476.6</v>
      </c>
      <c r="C82" s="38">
        <v>1585829310</v>
      </c>
    </row>
    <row r="83" spans="1:3">
      <c r="A83" s="40" t="s">
        <v>196</v>
      </c>
      <c r="B83" s="37">
        <v>3614</v>
      </c>
      <c r="C83" s="38">
        <v>1581234371</v>
      </c>
    </row>
    <row r="84" spans="1:3">
      <c r="A84" s="40" t="s">
        <v>98</v>
      </c>
      <c r="B84" s="37">
        <v>2314.8000000000002</v>
      </c>
      <c r="C84" s="38">
        <v>1581234087</v>
      </c>
    </row>
    <row r="85" spans="1:3">
      <c r="A85" s="40" t="s">
        <v>142</v>
      </c>
      <c r="B85" s="37">
        <v>2601.8000000000002</v>
      </c>
      <c r="C85" s="43">
        <v>1520527437</v>
      </c>
    </row>
    <row r="86" spans="1:3">
      <c r="A86" s="40" t="s">
        <v>185</v>
      </c>
      <c r="B86" s="37">
        <v>3110</v>
      </c>
      <c r="C86" s="38">
        <v>1583941504</v>
      </c>
    </row>
    <row r="87" spans="1:3">
      <c r="A87" s="40" t="s">
        <v>166</v>
      </c>
      <c r="B87" s="37">
        <v>4931.2</v>
      </c>
      <c r="C87" s="38">
        <v>1581234304</v>
      </c>
    </row>
    <row r="88" spans="1:3">
      <c r="A88" s="40" t="s">
        <v>144</v>
      </c>
      <c r="B88" s="37">
        <v>4806.2</v>
      </c>
      <c r="C88" s="38">
        <v>1536372174</v>
      </c>
    </row>
    <row r="89" spans="1:3">
      <c r="A89" s="40" t="s">
        <v>168</v>
      </c>
      <c r="B89" s="37">
        <v>3478.6</v>
      </c>
      <c r="C89" s="38">
        <v>1581234312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"/>
  <sheetViews>
    <sheetView workbookViewId="0">
      <selection activeCell="A2" sqref="A2:B90"/>
    </sheetView>
  </sheetViews>
  <sheetFormatPr baseColWidth="10" defaultRowHeight="15"/>
  <cols>
    <col min="1" max="1" width="30.7109375" style="18" customWidth="1"/>
    <col min="2" max="2" width="11.42578125" style="18"/>
  </cols>
  <sheetData/>
  <sortState ref="A14:B162">
    <sortCondition ref="A14:A16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16-31 JULIO</vt:lpstr>
      <vt:lpstr>Hoja1</vt:lpstr>
      <vt:lpstr>Hoja2</vt:lpstr>
      <vt:lpstr>'16-31 JULIO'!Área_de_impresión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cp:lastPrinted>2022-07-28T19:03:56Z</cp:lastPrinted>
  <dcterms:created xsi:type="dcterms:W3CDTF">2022-07-28T00:43:35Z</dcterms:created>
  <dcterms:modified xsi:type="dcterms:W3CDTF">2022-09-02T16:10:41Z</dcterms:modified>
</cp:coreProperties>
</file>