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18912" windowHeight="8508"/>
  </bookViews>
  <sheets>
    <sheet name="16-30 JUNI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P162" i="1" l="1"/>
  <c r="O162" i="1"/>
  <c r="N162" i="1"/>
  <c r="M162" i="1"/>
  <c r="L162" i="1"/>
  <c r="K162" i="1"/>
  <c r="J162" i="1"/>
  <c r="I162" i="1"/>
  <c r="H162" i="1"/>
  <c r="G162" i="1"/>
  <c r="F162" i="1"/>
  <c r="E162" i="1"/>
  <c r="D162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3" i="1"/>
  <c r="O13" i="1"/>
  <c r="O165" i="1" s="1"/>
  <c r="N13" i="1"/>
  <c r="M13" i="1"/>
  <c r="L13" i="1"/>
  <c r="K13" i="1"/>
  <c r="J13" i="1"/>
  <c r="I13" i="1"/>
  <c r="I165" i="1" s="1"/>
  <c r="H13" i="1"/>
  <c r="G13" i="1"/>
  <c r="F13" i="1"/>
  <c r="E13" i="1"/>
  <c r="D13" i="1"/>
  <c r="C13" i="1"/>
  <c r="C20" i="1"/>
  <c r="C39" i="1"/>
  <c r="C50" i="1"/>
  <c r="C60" i="1"/>
  <c r="C65" i="1"/>
  <c r="C72" i="1"/>
  <c r="C81" i="1"/>
  <c r="C88" i="1"/>
  <c r="C102" i="1"/>
  <c r="C107" i="1"/>
  <c r="C121" i="1"/>
  <c r="C133" i="1"/>
  <c r="C142" i="1"/>
  <c r="C149" i="1"/>
  <c r="C156" i="1"/>
  <c r="C162" i="1"/>
  <c r="C165" i="1" l="1"/>
  <c r="P165" i="1"/>
  <c r="K165" i="1"/>
  <c r="L165" i="1"/>
  <c r="G165" i="1"/>
  <c r="M165" i="1"/>
  <c r="D165" i="1"/>
  <c r="J165" i="1"/>
  <c r="E165" i="1"/>
  <c r="F165" i="1"/>
  <c r="H165" i="1"/>
  <c r="N165" i="1"/>
</calcChain>
</file>

<file path=xl/sharedStrings.xml><?xml version="1.0" encoding="utf-8"?>
<sst xmlns="http://schemas.openxmlformats.org/spreadsheetml/2006/main" count="481" uniqueCount="215">
  <si>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</si>
  <si>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</si>
  <si>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</si>
  <si>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</si>
  <si>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</si>
  <si>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</si>
  <si>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</si>
  <si>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</si>
  <si>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</si>
  <si>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</si>
  <si>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</si>
  <si>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</si>
  <si>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</si>
  <si>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</si>
  <si>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</si>
  <si>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</si>
  <si>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</si>
  <si>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</si>
  <si>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</si>
  <si>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</si>
  <si>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</si>
  <si>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</si>
  <si>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</si>
  <si>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</si>
  <si>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</si>
  <si>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</si>
  <si>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</si>
  <si>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</si>
  <si>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</si>
  <si>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</si>
  <si>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</si>
  <si>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</si>
  <si>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</si>
  <si>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</si>
  <si>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</si>
  <si>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</si>
  <si>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</si>
  <si>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331</t>
  </si>
  <si>
    <t>Gutierrez Saldaña Ma. Gabriela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</si>
  <si>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</si>
  <si>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</si>
  <si>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</si>
  <si>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</si>
  <si>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</si>
  <si>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</si>
  <si>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316</t>
  </si>
  <si>
    <t>Lua Cisneros Ericka Jazmin</t>
  </si>
  <si>
    <t>293</t>
  </si>
  <si>
    <t>Marquez  Navarro Rosa Erika</t>
  </si>
  <si>
    <t>029</t>
  </si>
  <si>
    <t>Rojo Leyva Maria Esther</t>
  </si>
  <si>
    <t>199</t>
  </si>
  <si>
    <t>Salgado Castellanos Blanca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</si>
  <si>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</si>
  <si>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</si>
  <si>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</si>
  <si>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</si>
  <si>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</si>
  <si>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</si>
  <si>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</si>
  <si>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</si>
  <si>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</si>
  <si>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359</t>
  </si>
  <si>
    <t>Gomez Rios Dayanara</t>
  </si>
  <si>
    <t>020</t>
  </si>
  <si>
    <t>Loza Vazquez Ma. Ofelia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</si>
  <si>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</si>
  <si>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</si>
  <si>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</si>
  <si>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</si>
  <si>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</si>
  <si>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</si>
  <si>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</si>
  <si>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</si>
  <si>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</si>
  <si>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</si>
  <si>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</si>
  <si>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</si>
  <si>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</si>
  <si>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</si>
  <si>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</si>
  <si>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</si>
  <si>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</si>
  <si>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</si>
  <si>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</si>
  <si>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</si>
  <si>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</si>
  <si>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</si>
  <si>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360</t>
  </si>
  <si>
    <t>Flores Arias Dulce Maleny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</si>
  <si>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</si>
  <si>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</si>
  <si>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</si>
  <si>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</si>
  <si>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</si>
  <si>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</si>
  <si>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</si>
  <si>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</si>
  <si>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</si>
  <si>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</si>
  <si>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198</t>
  </si>
  <si>
    <t>Enriquez Salgado Leslie Elizabeth</t>
  </si>
  <si>
    <t>040</t>
  </si>
  <si>
    <t>Flores Vazquez Maria Del Refugio</t>
  </si>
  <si>
    <t>325</t>
  </si>
  <si>
    <t>Garcia Lara Gloria</t>
  </si>
  <si>
    <t>317</t>
  </si>
  <si>
    <t>Martinez Castillo  Maria Cristina</t>
  </si>
  <si>
    <t>Departamento 9 COMEDOR ZULA</t>
  </si>
  <si>
    <t>255</t>
  </si>
  <si>
    <t>Cardenas  Cardenas Maria Guadalupe</t>
  </si>
  <si>
    <t>025</t>
  </si>
  <si>
    <t>Diaz Alvarez Olivia</t>
  </si>
  <si>
    <t>166</t>
  </si>
  <si>
    <t>Venegas Mota Marisa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</si>
  <si>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</si>
  <si>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</si>
  <si>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</si>
  <si>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</si>
  <si>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</si>
  <si>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</si>
  <si>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</si>
  <si>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</si>
  <si>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</si>
  <si>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</si>
  <si>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</si>
  <si>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</si>
  <si>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</si>
  <si>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</si>
  <si>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</si>
  <si>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</si>
  <si>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</si>
  <si>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</si>
  <si>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</si>
  <si>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</si>
  <si>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</si>
  <si>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</si>
  <si>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</si>
  <si>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</si>
  <si>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</si>
  <si>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</si>
  <si>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</si>
  <si>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</si>
  <si>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</si>
  <si>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</si>
  <si>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</si>
  <si>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</si>
  <si>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</si>
  <si>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</si>
  <si>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</si>
  <si>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</si>
  <si>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</si>
  <si>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</si>
  <si>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</si>
  <si>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</si>
  <si>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</si>
  <si>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</si>
  <si>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</si>
  <si>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</si>
  <si>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</si>
  <si>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</si>
  <si>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</si>
  <si>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</si>
  <si>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</si>
  <si>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</si>
  <si>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</si>
  <si>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</si>
  <si>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</si>
  <si>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</si>
  <si>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</si>
  <si>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</si>
  <si>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</si>
  <si>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</si>
  <si>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</si>
  <si>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</si>
  <si>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</si>
  <si>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</si>
  <si>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</si>
  <si>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</si>
  <si>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</si>
  <si>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</si>
  <si>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</si>
  <si>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</si>
  <si>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</si>
  <si>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</si>
  <si>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</si>
  <si>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</si>
  <si>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</si>
  <si>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</si>
  <si>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</si>
  <si>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</si>
  <si>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</si>
  <si>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</si>
  <si>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</si>
  <si>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</si>
  <si>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</si>
  <si>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</si>
  <si>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</si>
  <si>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</si>
  <si>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</si>
  <si>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</si>
  <si>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</si>
  <si>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</si>
  <si>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</si>
  <si>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</si>
  <si>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</si>
  <si>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</si>
  <si>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</si>
  <si>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</si>
  <si>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</si>
  <si>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</si>
  <si>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</si>
  <si>
    <t>Sueldo Integrado</t>
  </si>
  <si>
    <t>Periodo 12 al 12 Quincenal del 16/06/2022 al 30/06/2022</t>
  </si>
  <si>
    <t>I.S.R. Art142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</si>
</sst>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2" fillId="0" borderId="0" xfId="0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2" fillId="0" borderId="0" xfId="0" applyFont="1" applyFill="1"/>
    <xf numFmtId="164" fontId="8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/>
    <xf numFmtId="0" fontId="8" fillId="0" borderId="0" xfId="0" applyFont="1"/>
    <xf numFmtId="49" fontId="2" fillId="4" borderId="2" xfId="0" applyNumberFormat="1" applyFont="1" applyFill="1" applyBorder="1"/>
    <xf numFmtId="0" fontId="2" fillId="4" borderId="2" xfId="0" applyFont="1" applyFill="1" applyBorder="1"/>
    <xf numFmtId="164" fontId="2" fillId="4" borderId="2" xfId="0" applyNumberFormat="1" applyFont="1" applyFill="1" applyBorder="1"/>
    <xf numFmtId="164" fontId="9" fillId="4" borderId="2" xfId="0" applyNumberFormat="1" applyFont="1" applyFill="1" applyBorder="1"/>
    <xf numFmtId="0" fontId="2" fillId="4" borderId="0" xfId="0" applyFont="1" applyFill="1"/>
    <xf numFmtId="0" fontId="2" fillId="4" borderId="3" xfId="0" applyFont="1" applyFill="1" applyBorder="1"/>
    <xf numFmtId="164" fontId="2" fillId="4" borderId="4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" fillId="4" borderId="0" xfId="0" applyNumberFormat="1" applyFont="1" applyFill="1"/>
    <xf numFmtId="49" fontId="8" fillId="4" borderId="2" xfId="0" applyNumberFormat="1" applyFont="1" applyFill="1" applyBorder="1"/>
    <xf numFmtId="49" fontId="8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2" xfId="0" applyFont="1" applyFill="1" applyBorder="1" applyAlignment="1">
      <alignment horizontal="right"/>
    </xf>
    <xf numFmtId="164" fontId="8" fillId="4" borderId="2" xfId="0" applyNumberFormat="1" applyFont="1" applyFill="1" applyBorder="1"/>
    <xf numFmtId="43" fontId="2" fillId="4" borderId="2" xfId="1" applyFont="1" applyFill="1" applyBorder="1"/>
    <xf numFmtId="0" fontId="2" fillId="4" borderId="5" xfId="0" applyFont="1" applyFill="1" applyBorder="1" applyAlignment="1">
      <alignment horizontal="right"/>
    </xf>
    <xf numFmtId="49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164" fontId="8" fillId="4" borderId="0" xfId="0" applyNumberFormat="1" applyFont="1" applyFill="1"/>
    <xf numFmtId="164" fontId="12" fillId="4" borderId="0" xfId="0" applyNumberFormat="1" applyFont="1" applyFill="1"/>
    <xf numFmtId="164" fontId="13" fillId="4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0</xdr:row>
      <xdr:rowOff>133351</xdr:rowOff>
    </xdr:from>
    <xdr:to>
      <xdr:col>2</xdr:col>
      <xdr:colOff>187834</xdr:colOff>
      <xdr:row>3</xdr:row>
      <xdr:rowOff>123825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6" y="133351"/>
          <a:ext cx="1502283" cy="7334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533400</xdr:colOff>
          <xdr:row>13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oleItem name="!Hoja1!F14C3:F169C6" advise="1" preferPic="1"/>
    </oleItems>
  </oleLin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8"/>
  <sheetViews>
    <sheetView tabSelected="1" workbookViewId="0">
      <pane xSplit="1" ySplit="7" topLeftCell="B126" activePane="bottomRight" state="frozen"/>
      <selection pane="topRight" activeCell="B1" sqref="B1"/>
      <selection pane="bottomLeft" activeCell="A9" sqref="A9"/>
      <selection pane="bottomRight" activeCell="H126" sqref="H126"/>
    </sheetView>
  </sheetViews>
  <sheetFormatPr baseColWidth="10" defaultColWidth="11.44140625" defaultRowHeight="10.199999999999999" x14ac:dyDescent="0.2"/>
  <cols>
    <col min="1" max="1" width="9.5546875" style="2" customWidth="1"/>
    <col min="2" max="2" width="22.33203125" style="1" customWidth="1"/>
    <col min="3" max="3" width="10.88671875" style="8" customWidth="1"/>
    <col min="4" max="4" width="9.5546875" style="1" customWidth="1"/>
    <col min="5" max="5" width="13.6640625" style="1" customWidth="1"/>
    <col min="6" max="6" width="13.44140625" style="1" customWidth="1"/>
    <col min="7" max="7" width="14" style="1" customWidth="1"/>
    <col min="8" max="8" width="11" style="1" customWidth="1"/>
    <col min="9" max="9" width="10.33203125" style="1" customWidth="1"/>
    <col min="10" max="10" width="11.5546875" style="1" customWidth="1"/>
    <col min="11" max="11" width="9" style="15" customWidth="1"/>
    <col min="12" max="12" width="8.88671875" style="1" customWidth="1"/>
    <col min="13" max="13" width="12.6640625" style="1" customWidth="1"/>
    <col min="14" max="14" width="6.5546875" style="1" customWidth="1"/>
    <col min="15" max="15" width="12.44140625" style="1" customWidth="1"/>
    <col min="16" max="16" width="12.6640625" style="1" customWidth="1"/>
    <col min="17" max="16384" width="11.44140625" style="1"/>
  </cols>
  <sheetData>
    <row r="1" spans="1:16" ht="18" customHeight="1" x14ac:dyDescent="0.3">
      <c r="A1" s="3"/>
      <c r="B1" s="25" t="s">
        <v>209</v>
      </c>
      <c r="C1" s="25"/>
      <c r="D1" s="26"/>
    </row>
    <row r="2" spans="1:16" ht="24.9" customHeight="1" x14ac:dyDescent="0.2">
      <c r="A2" s="4"/>
      <c r="B2" s="27" t="s">
        <v>210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.6" x14ac:dyDescent="0.3">
      <c r="B3" s="28" t="s">
        <v>211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6" ht="15" customHeight="1" x14ac:dyDescent="0.25">
      <c r="B5" s="29" t="s">
        <v>213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s="5" customFormat="1" ht="31.2" thickBot="1" x14ac:dyDescent="0.25">
      <c r="A7" s="9" t="s">
        <v>0</v>
      </c>
      <c r="B7" s="10" t="s">
        <v>1</v>
      </c>
      <c r="C7" s="11" t="s">
        <v>212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24" t="s">
        <v>214</v>
      </c>
      <c r="L7" s="10" t="s">
        <v>9</v>
      </c>
      <c r="M7" s="10" t="s">
        <v>10</v>
      </c>
      <c r="N7" s="10" t="s">
        <v>11</v>
      </c>
      <c r="O7" s="10" t="s">
        <v>12</v>
      </c>
      <c r="P7" s="10" t="s">
        <v>13</v>
      </c>
    </row>
    <row r="8" spans="1:16" s="21" customFormat="1" ht="10.8" thickTop="1" x14ac:dyDescent="0.2">
      <c r="A8" s="30"/>
    </row>
    <row r="9" spans="1:16" s="21" customFormat="1" x14ac:dyDescent="0.2">
      <c r="A9" s="31" t="s">
        <v>14</v>
      </c>
      <c r="B9" s="18"/>
    </row>
    <row r="10" spans="1:16" s="21" customFormat="1" x14ac:dyDescent="0.2">
      <c r="A10" s="17" t="s">
        <v>15</v>
      </c>
      <c r="B10" s="18" t="s">
        <v>16</v>
      </c>
      <c r="C10" s="19">
        <v>4768.5</v>
      </c>
      <c r="D10" s="19">
        <v>4768.5</v>
      </c>
      <c r="E10" s="19">
        <v>0</v>
      </c>
      <c r="F10" s="19">
        <v>0</v>
      </c>
      <c r="G10" s="19">
        <v>4768.5</v>
      </c>
      <c r="H10" s="19">
        <v>0</v>
      </c>
      <c r="I10" s="19">
        <v>0</v>
      </c>
      <c r="J10" s="19">
        <v>384.88</v>
      </c>
      <c r="K10" s="19">
        <v>0</v>
      </c>
      <c r="L10" s="19">
        <v>384.88</v>
      </c>
      <c r="M10" s="19">
        <v>0</v>
      </c>
      <c r="N10" s="19">
        <v>0.02</v>
      </c>
      <c r="O10" s="19">
        <v>384.9</v>
      </c>
      <c r="P10" s="19">
        <v>4383.6000000000004</v>
      </c>
    </row>
    <row r="11" spans="1:16" s="21" customFormat="1" x14ac:dyDescent="0.2">
      <c r="A11" s="17" t="s">
        <v>17</v>
      </c>
      <c r="B11" s="18" t="s">
        <v>18</v>
      </c>
      <c r="C11" s="19">
        <v>5420.55</v>
      </c>
      <c r="D11" s="19">
        <v>5420.55</v>
      </c>
      <c r="E11" s="19">
        <v>0</v>
      </c>
      <c r="F11" s="19">
        <v>0</v>
      </c>
      <c r="G11" s="19">
        <v>5420.55</v>
      </c>
      <c r="H11" s="19">
        <v>0</v>
      </c>
      <c r="I11" s="19">
        <v>0</v>
      </c>
      <c r="J11" s="19">
        <v>489.21</v>
      </c>
      <c r="K11" s="19">
        <v>0</v>
      </c>
      <c r="L11" s="19">
        <v>489.21</v>
      </c>
      <c r="M11" s="19">
        <v>0</v>
      </c>
      <c r="N11" s="20">
        <v>-0.06</v>
      </c>
      <c r="O11" s="19">
        <v>489.15</v>
      </c>
      <c r="P11" s="19">
        <v>4931.3999999999996</v>
      </c>
    </row>
    <row r="12" spans="1:16" s="33" customFormat="1" x14ac:dyDescent="0.2">
      <c r="A12" s="32" t="s">
        <v>19</v>
      </c>
      <c r="C12" s="34" t="s">
        <v>20</v>
      </c>
      <c r="D12" s="34" t="s">
        <v>20</v>
      </c>
      <c r="E12" s="34" t="s">
        <v>20</v>
      </c>
      <c r="F12" s="34" t="s">
        <v>20</v>
      </c>
      <c r="G12" s="34" t="s">
        <v>20</v>
      </c>
      <c r="H12" s="34" t="s">
        <v>20</v>
      </c>
      <c r="I12" s="34" t="s">
        <v>20</v>
      </c>
      <c r="J12" s="34" t="s">
        <v>20</v>
      </c>
      <c r="K12" s="34" t="s">
        <v>20</v>
      </c>
      <c r="L12" s="34" t="s">
        <v>20</v>
      </c>
      <c r="M12" s="34" t="s">
        <v>20</v>
      </c>
      <c r="N12" s="34" t="s">
        <v>20</v>
      </c>
      <c r="O12" s="34" t="s">
        <v>20</v>
      </c>
      <c r="P12" s="34" t="s">
        <v>20</v>
      </c>
    </row>
    <row r="13" spans="1:16" s="21" customFormat="1" x14ac:dyDescent="0.2">
      <c r="A13" s="30"/>
      <c r="C13" s="35">
        <f>SUM(C10:C11)</f>
        <v>10189.049999999999</v>
      </c>
      <c r="D13" s="35">
        <f t="shared" ref="D13:P13" si="0">SUM(D10:D11)</f>
        <v>10189.049999999999</v>
      </c>
      <c r="E13" s="35">
        <f t="shared" si="0"/>
        <v>0</v>
      </c>
      <c r="F13" s="35">
        <f t="shared" si="0"/>
        <v>0</v>
      </c>
      <c r="G13" s="35">
        <f t="shared" si="0"/>
        <v>10189.049999999999</v>
      </c>
      <c r="H13" s="35">
        <f t="shared" si="0"/>
        <v>0</v>
      </c>
      <c r="I13" s="35">
        <f t="shared" si="0"/>
        <v>0</v>
      </c>
      <c r="J13" s="35">
        <f t="shared" si="0"/>
        <v>874.08999999999992</v>
      </c>
      <c r="K13" s="35">
        <f t="shared" si="0"/>
        <v>0</v>
      </c>
      <c r="L13" s="35">
        <f t="shared" si="0"/>
        <v>874.08999999999992</v>
      </c>
      <c r="M13" s="35">
        <f t="shared" si="0"/>
        <v>0</v>
      </c>
      <c r="N13" s="35">
        <f t="shared" si="0"/>
        <v>-3.9999999999999994E-2</v>
      </c>
      <c r="O13" s="35">
        <f t="shared" si="0"/>
        <v>874.05</v>
      </c>
      <c r="P13" s="35">
        <f t="shared" si="0"/>
        <v>9315</v>
      </c>
    </row>
    <row r="14" spans="1:16" s="21" customFormat="1" x14ac:dyDescent="0.2">
      <c r="A14" s="30"/>
    </row>
    <row r="15" spans="1:16" s="21" customFormat="1" x14ac:dyDescent="0.2">
      <c r="A15" s="31" t="s">
        <v>21</v>
      </c>
      <c r="B15" s="18"/>
    </row>
    <row r="16" spans="1:16" s="21" customFormat="1" x14ac:dyDescent="0.2">
      <c r="A16" s="17" t="s">
        <v>22</v>
      </c>
      <c r="B16" s="18" t="s">
        <v>23</v>
      </c>
      <c r="C16" s="19">
        <v>4500</v>
      </c>
      <c r="D16" s="19">
        <v>4500</v>
      </c>
      <c r="E16" s="19">
        <v>0</v>
      </c>
      <c r="F16" s="19">
        <v>0</v>
      </c>
      <c r="G16" s="19">
        <v>4500</v>
      </c>
      <c r="H16" s="19">
        <v>0</v>
      </c>
      <c r="I16" s="19">
        <v>0</v>
      </c>
      <c r="J16" s="19">
        <v>354.46</v>
      </c>
      <c r="K16" s="19">
        <v>0</v>
      </c>
      <c r="L16" s="19">
        <v>354.46</v>
      </c>
      <c r="M16" s="19">
        <v>2000</v>
      </c>
      <c r="N16" s="20">
        <v>-0.06</v>
      </c>
      <c r="O16" s="19">
        <v>2354.4</v>
      </c>
      <c r="P16" s="19">
        <v>2145.6</v>
      </c>
    </row>
    <row r="17" spans="1:16" s="21" customFormat="1" x14ac:dyDescent="0.2">
      <c r="A17" s="17" t="s">
        <v>24</v>
      </c>
      <c r="B17" s="18" t="s">
        <v>25</v>
      </c>
      <c r="C17" s="19">
        <v>3600</v>
      </c>
      <c r="D17" s="19">
        <v>3360</v>
      </c>
      <c r="E17" s="19">
        <v>0</v>
      </c>
      <c r="F17" s="19">
        <v>0</v>
      </c>
      <c r="G17" s="19">
        <v>3360</v>
      </c>
      <c r="H17" s="20">
        <v>-125.1</v>
      </c>
      <c r="I17" s="19">
        <v>0</v>
      </c>
      <c r="J17" s="19">
        <v>230.43</v>
      </c>
      <c r="K17" s="19">
        <v>0</v>
      </c>
      <c r="L17" s="19">
        <v>105.33</v>
      </c>
      <c r="M17" s="19">
        <v>0</v>
      </c>
      <c r="N17" s="19">
        <v>7.0000000000000007E-2</v>
      </c>
      <c r="O17" s="19">
        <v>105.4</v>
      </c>
      <c r="P17" s="19">
        <v>3254.6</v>
      </c>
    </row>
    <row r="18" spans="1:16" s="21" customFormat="1" x14ac:dyDescent="0.2">
      <c r="A18" s="17" t="s">
        <v>26</v>
      </c>
      <c r="B18" s="18" t="s">
        <v>27</v>
      </c>
      <c r="C18" s="19">
        <v>2903.4</v>
      </c>
      <c r="D18" s="19">
        <v>2903.4</v>
      </c>
      <c r="E18" s="19">
        <v>0</v>
      </c>
      <c r="F18" s="19">
        <v>0</v>
      </c>
      <c r="G18" s="19">
        <v>2903.4</v>
      </c>
      <c r="H18" s="20">
        <v>-145.38</v>
      </c>
      <c r="I18" s="19">
        <v>0</v>
      </c>
      <c r="J18" s="19">
        <v>180.75</v>
      </c>
      <c r="K18" s="19">
        <v>0</v>
      </c>
      <c r="L18" s="19">
        <v>35.380000000000003</v>
      </c>
      <c r="M18" s="19">
        <v>500</v>
      </c>
      <c r="N18" s="19">
        <v>0.02</v>
      </c>
      <c r="O18" s="19">
        <v>535.4</v>
      </c>
      <c r="P18" s="19">
        <v>2368</v>
      </c>
    </row>
    <row r="19" spans="1:16" s="33" customFormat="1" x14ac:dyDescent="0.2">
      <c r="A19" s="32" t="s">
        <v>19</v>
      </c>
      <c r="C19" s="34" t="s">
        <v>20</v>
      </c>
      <c r="D19" s="34" t="s">
        <v>20</v>
      </c>
      <c r="E19" s="34" t="s">
        <v>20</v>
      </c>
      <c r="F19" s="34" t="s">
        <v>20</v>
      </c>
      <c r="G19" s="34" t="s">
        <v>20</v>
      </c>
      <c r="H19" s="34" t="s">
        <v>20</v>
      </c>
      <c r="I19" s="34" t="s">
        <v>20</v>
      </c>
      <c r="J19" s="34" t="s">
        <v>20</v>
      </c>
      <c r="K19" s="34" t="s">
        <v>20</v>
      </c>
      <c r="L19" s="34" t="s">
        <v>20</v>
      </c>
      <c r="M19" s="34" t="s">
        <v>20</v>
      </c>
      <c r="N19" s="34" t="s">
        <v>20</v>
      </c>
      <c r="O19" s="34" t="s">
        <v>20</v>
      </c>
      <c r="P19" s="34" t="s">
        <v>20</v>
      </c>
    </row>
    <row r="20" spans="1:16" s="21" customFormat="1" x14ac:dyDescent="0.2">
      <c r="A20" s="30"/>
      <c r="C20" s="35">
        <f>SUM(C16:C18)</f>
        <v>11003.4</v>
      </c>
      <c r="D20" s="35">
        <f t="shared" ref="D20:P20" si="1">SUM(D16:D18)</f>
        <v>10763.4</v>
      </c>
      <c r="E20" s="35">
        <f t="shared" si="1"/>
        <v>0</v>
      </c>
      <c r="F20" s="35">
        <f t="shared" si="1"/>
        <v>0</v>
      </c>
      <c r="G20" s="35">
        <f t="shared" si="1"/>
        <v>10763.4</v>
      </c>
      <c r="H20" s="35">
        <f t="shared" si="1"/>
        <v>-270.48</v>
      </c>
      <c r="I20" s="35">
        <f t="shared" si="1"/>
        <v>0</v>
      </c>
      <c r="J20" s="35">
        <f t="shared" si="1"/>
        <v>765.64</v>
      </c>
      <c r="K20" s="35">
        <f t="shared" si="1"/>
        <v>0</v>
      </c>
      <c r="L20" s="35">
        <f t="shared" si="1"/>
        <v>495.16999999999996</v>
      </c>
      <c r="M20" s="35">
        <f t="shared" si="1"/>
        <v>2500</v>
      </c>
      <c r="N20" s="35">
        <f t="shared" si="1"/>
        <v>3.0000000000000009E-2</v>
      </c>
      <c r="O20" s="35">
        <f t="shared" si="1"/>
        <v>2995.2000000000003</v>
      </c>
      <c r="P20" s="35">
        <f t="shared" si="1"/>
        <v>7768.2</v>
      </c>
    </row>
    <row r="21" spans="1:16" s="21" customFormat="1" x14ac:dyDescent="0.2">
      <c r="A21" s="30"/>
    </row>
    <row r="22" spans="1:16" s="21" customFormat="1" x14ac:dyDescent="0.2">
      <c r="A22" s="31" t="s">
        <v>28</v>
      </c>
      <c r="B22" s="18"/>
    </row>
    <row r="23" spans="1:16" s="21" customFormat="1" x14ac:dyDescent="0.2">
      <c r="A23" s="17" t="s">
        <v>29</v>
      </c>
      <c r="B23" s="18" t="s">
        <v>30</v>
      </c>
      <c r="C23" s="19">
        <v>2593.0500000000002</v>
      </c>
      <c r="D23" s="19">
        <v>2593.0500000000002</v>
      </c>
      <c r="E23" s="19">
        <v>0</v>
      </c>
      <c r="F23" s="19">
        <v>0</v>
      </c>
      <c r="G23" s="19">
        <v>2593.0500000000002</v>
      </c>
      <c r="H23" s="20">
        <v>-160.30000000000001</v>
      </c>
      <c r="I23" s="20">
        <v>-8.59</v>
      </c>
      <c r="J23" s="19">
        <v>151.71</v>
      </c>
      <c r="K23" s="19">
        <v>0</v>
      </c>
      <c r="L23" s="19">
        <v>0</v>
      </c>
      <c r="M23" s="19">
        <v>0</v>
      </c>
      <c r="N23" s="19">
        <v>-0.16</v>
      </c>
      <c r="O23" s="19">
        <v>-8.75</v>
      </c>
      <c r="P23" s="19">
        <v>2601.8000000000002</v>
      </c>
    </row>
    <row r="24" spans="1:16" s="21" customFormat="1" x14ac:dyDescent="0.2">
      <c r="A24" s="17" t="s">
        <v>31</v>
      </c>
      <c r="B24" s="18" t="s">
        <v>32</v>
      </c>
      <c r="C24" s="19">
        <v>2593.0500000000002</v>
      </c>
      <c r="D24" s="19">
        <v>2593.0500000000002</v>
      </c>
      <c r="E24" s="19">
        <v>0</v>
      </c>
      <c r="F24" s="19">
        <v>0</v>
      </c>
      <c r="G24" s="19">
        <v>2593.0500000000002</v>
      </c>
      <c r="H24" s="20">
        <v>-160.30000000000001</v>
      </c>
      <c r="I24" s="20">
        <v>-8.59</v>
      </c>
      <c r="J24" s="19">
        <v>151.71</v>
      </c>
      <c r="K24" s="19">
        <v>0</v>
      </c>
      <c r="L24" s="19">
        <v>0</v>
      </c>
      <c r="M24" s="19">
        <v>0</v>
      </c>
      <c r="N24" s="19">
        <v>0.04</v>
      </c>
      <c r="O24" s="19">
        <v>-8.5500000000000007</v>
      </c>
      <c r="P24" s="19">
        <v>2601.6</v>
      </c>
    </row>
    <row r="25" spans="1:16" s="21" customFormat="1" x14ac:dyDescent="0.2">
      <c r="A25" s="17" t="s">
        <v>33</v>
      </c>
      <c r="B25" s="18" t="s">
        <v>34</v>
      </c>
      <c r="C25" s="19">
        <v>2903.4</v>
      </c>
      <c r="D25" s="19">
        <v>2903.4</v>
      </c>
      <c r="E25" s="19">
        <v>0</v>
      </c>
      <c r="F25" s="19">
        <v>0</v>
      </c>
      <c r="G25" s="19">
        <v>2903.4</v>
      </c>
      <c r="H25" s="20">
        <v>-145.38</v>
      </c>
      <c r="I25" s="19">
        <v>0</v>
      </c>
      <c r="J25" s="19">
        <v>180.75</v>
      </c>
      <c r="K25" s="19">
        <v>0</v>
      </c>
      <c r="L25" s="19">
        <v>35.380000000000003</v>
      </c>
      <c r="M25" s="19">
        <v>0</v>
      </c>
      <c r="N25" s="19">
        <v>0.02</v>
      </c>
      <c r="O25" s="19">
        <v>35.4</v>
      </c>
      <c r="P25" s="19">
        <v>2868</v>
      </c>
    </row>
    <row r="26" spans="1:16" s="21" customFormat="1" x14ac:dyDescent="0.2">
      <c r="A26" s="17" t="s">
        <v>35</v>
      </c>
      <c r="B26" s="18" t="s">
        <v>36</v>
      </c>
      <c r="C26" s="19">
        <v>2722.65</v>
      </c>
      <c r="D26" s="19">
        <v>2722.65</v>
      </c>
      <c r="E26" s="19">
        <v>0</v>
      </c>
      <c r="F26" s="19">
        <v>0</v>
      </c>
      <c r="G26" s="19">
        <v>2722.65</v>
      </c>
      <c r="H26" s="20">
        <v>-145.38</v>
      </c>
      <c r="I26" s="19">
        <v>0</v>
      </c>
      <c r="J26" s="19">
        <v>161.09</v>
      </c>
      <c r="K26" s="19">
        <v>0</v>
      </c>
      <c r="L26" s="19">
        <v>15.71</v>
      </c>
      <c r="M26" s="19">
        <v>0</v>
      </c>
      <c r="N26" s="20">
        <v>-0.06</v>
      </c>
      <c r="O26" s="19">
        <v>15.65</v>
      </c>
      <c r="P26" s="19">
        <v>2707</v>
      </c>
    </row>
    <row r="27" spans="1:16" s="21" customFormat="1" x14ac:dyDescent="0.2">
      <c r="A27" s="17" t="s">
        <v>37</v>
      </c>
      <c r="B27" s="18" t="s">
        <v>38</v>
      </c>
      <c r="C27" s="19">
        <v>2593.0500000000002</v>
      </c>
      <c r="D27" s="19">
        <v>2593.0500000000002</v>
      </c>
      <c r="E27" s="19">
        <v>0</v>
      </c>
      <c r="F27" s="19">
        <v>0</v>
      </c>
      <c r="G27" s="19">
        <v>2593.0500000000002</v>
      </c>
      <c r="H27" s="20">
        <v>-160.30000000000001</v>
      </c>
      <c r="I27" s="20">
        <v>-8.59</v>
      </c>
      <c r="J27" s="19">
        <v>151.71</v>
      </c>
      <c r="K27" s="19">
        <v>0</v>
      </c>
      <c r="L27" s="19">
        <v>0</v>
      </c>
      <c r="M27" s="19">
        <v>0</v>
      </c>
      <c r="N27" s="19">
        <v>0.04</v>
      </c>
      <c r="O27" s="19">
        <v>-8.5500000000000007</v>
      </c>
      <c r="P27" s="19">
        <v>2601.6</v>
      </c>
    </row>
    <row r="28" spans="1:16" s="21" customFormat="1" x14ac:dyDescent="0.2">
      <c r="A28" s="17" t="s">
        <v>39</v>
      </c>
      <c r="B28" s="18" t="s">
        <v>40</v>
      </c>
      <c r="C28" s="19">
        <v>2593.0500000000002</v>
      </c>
      <c r="D28" s="19">
        <v>1382.96</v>
      </c>
      <c r="E28" s="19">
        <v>0</v>
      </c>
      <c r="F28" s="19">
        <v>0</v>
      </c>
      <c r="G28" s="19">
        <v>1382.96</v>
      </c>
      <c r="H28" s="20">
        <v>-200.63</v>
      </c>
      <c r="I28" s="20">
        <v>-126.37</v>
      </c>
      <c r="J28" s="19">
        <v>74.260000000000005</v>
      </c>
      <c r="K28" s="19">
        <v>0</v>
      </c>
      <c r="L28" s="19">
        <v>0</v>
      </c>
      <c r="M28" s="19">
        <v>0</v>
      </c>
      <c r="N28" s="19">
        <v>-7.0000000000000007E-2</v>
      </c>
      <c r="O28" s="19">
        <v>-126.44</v>
      </c>
      <c r="P28" s="19">
        <v>1509.4</v>
      </c>
    </row>
    <row r="29" spans="1:16" s="21" customFormat="1" x14ac:dyDescent="0.2">
      <c r="A29" s="17" t="s">
        <v>41</v>
      </c>
      <c r="B29" s="18" t="s">
        <v>42</v>
      </c>
      <c r="C29" s="19">
        <v>2593.0500000000002</v>
      </c>
      <c r="D29" s="19">
        <v>2593.0500000000002</v>
      </c>
      <c r="E29" s="19">
        <v>0</v>
      </c>
      <c r="F29" s="19">
        <v>0</v>
      </c>
      <c r="G29" s="19">
        <v>2593.0500000000002</v>
      </c>
      <c r="H29" s="20">
        <v>-160.30000000000001</v>
      </c>
      <c r="I29" s="20">
        <v>-8.59</v>
      </c>
      <c r="J29" s="19">
        <v>151.71</v>
      </c>
      <c r="K29" s="19">
        <v>0</v>
      </c>
      <c r="L29" s="19">
        <v>0</v>
      </c>
      <c r="M29" s="19">
        <v>0</v>
      </c>
      <c r="N29" s="20">
        <v>0.04</v>
      </c>
      <c r="O29" s="19">
        <v>-8.5500000000000007</v>
      </c>
      <c r="P29" s="19">
        <v>2601.6</v>
      </c>
    </row>
    <row r="30" spans="1:16" s="21" customFormat="1" x14ac:dyDescent="0.2">
      <c r="A30" s="17" t="s">
        <v>43</v>
      </c>
      <c r="B30" s="18" t="s">
        <v>44</v>
      </c>
      <c r="C30" s="19">
        <v>2722.65</v>
      </c>
      <c r="D30" s="19">
        <v>2722.65</v>
      </c>
      <c r="E30" s="19">
        <v>0</v>
      </c>
      <c r="F30" s="19">
        <v>0</v>
      </c>
      <c r="G30" s="19">
        <v>2722.65</v>
      </c>
      <c r="H30" s="20">
        <v>-145.38</v>
      </c>
      <c r="I30" s="19">
        <v>0</v>
      </c>
      <c r="J30" s="19">
        <v>161.09</v>
      </c>
      <c r="K30" s="19">
        <v>0</v>
      </c>
      <c r="L30" s="19">
        <v>15.71</v>
      </c>
      <c r="M30" s="19">
        <v>0</v>
      </c>
      <c r="N30" s="20">
        <v>-0.06</v>
      </c>
      <c r="O30" s="19">
        <v>15.65</v>
      </c>
      <c r="P30" s="19">
        <v>2707</v>
      </c>
    </row>
    <row r="31" spans="1:16" s="21" customFormat="1" x14ac:dyDescent="0.2">
      <c r="A31" s="17" t="s">
        <v>45</v>
      </c>
      <c r="B31" s="18" t="s">
        <v>46</v>
      </c>
      <c r="C31" s="19">
        <v>5420.55</v>
      </c>
      <c r="D31" s="19">
        <v>5420.55</v>
      </c>
      <c r="E31" s="19">
        <v>0</v>
      </c>
      <c r="F31" s="19">
        <v>0</v>
      </c>
      <c r="G31" s="19">
        <v>5420.55</v>
      </c>
      <c r="H31" s="19">
        <v>0</v>
      </c>
      <c r="I31" s="19">
        <v>0</v>
      </c>
      <c r="J31" s="19">
        <v>489.21</v>
      </c>
      <c r="K31" s="19">
        <v>0</v>
      </c>
      <c r="L31" s="19">
        <v>489.21</v>
      </c>
      <c r="M31" s="19">
        <v>0</v>
      </c>
      <c r="N31" s="19">
        <v>-0.06</v>
      </c>
      <c r="O31" s="19">
        <v>489.15</v>
      </c>
      <c r="P31" s="19">
        <v>4931.3999999999996</v>
      </c>
    </row>
    <row r="32" spans="1:16" s="21" customFormat="1" x14ac:dyDescent="0.2">
      <c r="A32" s="17" t="s">
        <v>47</v>
      </c>
      <c r="B32" s="18" t="s">
        <v>48</v>
      </c>
      <c r="C32" s="19">
        <v>2593.0500000000002</v>
      </c>
      <c r="D32" s="19">
        <v>2593.0500000000002</v>
      </c>
      <c r="E32" s="19">
        <v>0</v>
      </c>
      <c r="F32" s="19">
        <v>0</v>
      </c>
      <c r="G32" s="19">
        <v>2593.0500000000002</v>
      </c>
      <c r="H32" s="20">
        <v>-160.30000000000001</v>
      </c>
      <c r="I32" s="20">
        <v>-8.59</v>
      </c>
      <c r="J32" s="19">
        <v>151.71</v>
      </c>
      <c r="K32" s="19">
        <v>0</v>
      </c>
      <c r="L32" s="19">
        <v>0</v>
      </c>
      <c r="M32" s="19">
        <v>0</v>
      </c>
      <c r="N32" s="20">
        <v>0.04</v>
      </c>
      <c r="O32" s="19">
        <v>-8.5500000000000007</v>
      </c>
      <c r="P32" s="19">
        <v>2601.6</v>
      </c>
    </row>
    <row r="33" spans="1:16" s="21" customFormat="1" x14ac:dyDescent="0.2">
      <c r="A33" s="17" t="s">
        <v>49</v>
      </c>
      <c r="B33" s="18" t="s">
        <v>50</v>
      </c>
      <c r="C33" s="19">
        <v>2593.0500000000002</v>
      </c>
      <c r="D33" s="19">
        <v>2593.0500000000002</v>
      </c>
      <c r="E33" s="19">
        <v>0</v>
      </c>
      <c r="F33" s="19">
        <v>0</v>
      </c>
      <c r="G33" s="19">
        <v>2593.0500000000002</v>
      </c>
      <c r="H33" s="20">
        <v>-160.30000000000001</v>
      </c>
      <c r="I33" s="20">
        <v>-8.59</v>
      </c>
      <c r="J33" s="19">
        <v>151.71</v>
      </c>
      <c r="K33" s="19">
        <v>0</v>
      </c>
      <c r="L33" s="19">
        <v>0</v>
      </c>
      <c r="M33" s="19">
        <v>0</v>
      </c>
      <c r="N33" s="19">
        <v>-0.16</v>
      </c>
      <c r="O33" s="19">
        <v>-8.75</v>
      </c>
      <c r="P33" s="19">
        <v>2601.8000000000002</v>
      </c>
    </row>
    <row r="34" spans="1:16" s="21" customFormat="1" x14ac:dyDescent="0.2">
      <c r="A34" s="17" t="s">
        <v>51</v>
      </c>
      <c r="B34" s="18" t="s">
        <v>52</v>
      </c>
      <c r="C34" s="19">
        <v>2593.0500000000002</v>
      </c>
      <c r="D34" s="19">
        <v>2593.0500000000002</v>
      </c>
      <c r="E34" s="19">
        <v>0</v>
      </c>
      <c r="F34" s="19">
        <v>0</v>
      </c>
      <c r="G34" s="19">
        <v>2593.0500000000002</v>
      </c>
      <c r="H34" s="20">
        <v>-160.30000000000001</v>
      </c>
      <c r="I34" s="20">
        <v>-8.59</v>
      </c>
      <c r="J34" s="19">
        <v>151.71</v>
      </c>
      <c r="K34" s="19">
        <v>0</v>
      </c>
      <c r="L34" s="19">
        <v>0</v>
      </c>
      <c r="M34" s="19">
        <v>0</v>
      </c>
      <c r="N34" s="19">
        <v>-0.16</v>
      </c>
      <c r="O34" s="19">
        <v>-8.75</v>
      </c>
      <c r="P34" s="19">
        <v>2601.8000000000002</v>
      </c>
    </row>
    <row r="35" spans="1:16" s="21" customFormat="1" x14ac:dyDescent="0.2">
      <c r="A35" s="17" t="s">
        <v>53</v>
      </c>
      <c r="B35" s="18" t="s">
        <v>54</v>
      </c>
      <c r="C35" s="19">
        <v>2722.65</v>
      </c>
      <c r="D35" s="19">
        <v>2722.65</v>
      </c>
      <c r="E35" s="19">
        <v>0</v>
      </c>
      <c r="F35" s="19">
        <v>0</v>
      </c>
      <c r="G35" s="19">
        <v>2722.65</v>
      </c>
      <c r="H35" s="20">
        <v>-145.38</v>
      </c>
      <c r="I35" s="19">
        <v>0</v>
      </c>
      <c r="J35" s="19">
        <v>161.09</v>
      </c>
      <c r="K35" s="19">
        <v>0</v>
      </c>
      <c r="L35" s="19">
        <v>15.71</v>
      </c>
      <c r="M35" s="19">
        <v>0</v>
      </c>
      <c r="N35" s="19">
        <v>-0.06</v>
      </c>
      <c r="O35" s="19">
        <v>15.65</v>
      </c>
      <c r="P35" s="19">
        <v>2707</v>
      </c>
    </row>
    <row r="36" spans="1:16" s="21" customFormat="1" x14ac:dyDescent="0.2">
      <c r="A36" s="17" t="s">
        <v>55</v>
      </c>
      <c r="B36" s="18" t="s">
        <v>56</v>
      </c>
      <c r="C36" s="19">
        <v>2593.0500000000002</v>
      </c>
      <c r="D36" s="19">
        <v>2593.0500000000002</v>
      </c>
      <c r="E36" s="19">
        <v>0</v>
      </c>
      <c r="F36" s="19">
        <v>0</v>
      </c>
      <c r="G36" s="19">
        <v>2593.0500000000002</v>
      </c>
      <c r="H36" s="20">
        <v>-160.30000000000001</v>
      </c>
      <c r="I36" s="20">
        <v>-8.59</v>
      </c>
      <c r="J36" s="19">
        <v>151.71</v>
      </c>
      <c r="K36" s="19">
        <v>0</v>
      </c>
      <c r="L36" s="19">
        <v>0</v>
      </c>
      <c r="M36" s="19">
        <v>0</v>
      </c>
      <c r="N36" s="19">
        <v>0.04</v>
      </c>
      <c r="O36" s="19">
        <v>-8.5500000000000007</v>
      </c>
      <c r="P36" s="19">
        <v>2601.6</v>
      </c>
    </row>
    <row r="37" spans="1:16" s="21" customFormat="1" x14ac:dyDescent="0.2">
      <c r="A37" s="17" t="s">
        <v>57</v>
      </c>
      <c r="B37" s="18" t="s">
        <v>58</v>
      </c>
      <c r="C37" s="19">
        <v>2593.0500000000002</v>
      </c>
      <c r="D37" s="19">
        <v>2593.0500000000002</v>
      </c>
      <c r="E37" s="19">
        <v>0</v>
      </c>
      <c r="F37" s="19">
        <v>0</v>
      </c>
      <c r="G37" s="19">
        <v>2593.0500000000002</v>
      </c>
      <c r="H37" s="20">
        <v>-160.30000000000001</v>
      </c>
      <c r="I37" s="20">
        <v>-8.59</v>
      </c>
      <c r="J37" s="19">
        <v>151.71</v>
      </c>
      <c r="K37" s="19">
        <v>0</v>
      </c>
      <c r="L37" s="19">
        <v>0</v>
      </c>
      <c r="M37" s="19">
        <v>0</v>
      </c>
      <c r="N37" s="20">
        <v>0.04</v>
      </c>
      <c r="O37" s="19">
        <v>-8.5500000000000007</v>
      </c>
      <c r="P37" s="19">
        <v>2601.6</v>
      </c>
    </row>
    <row r="38" spans="1:16" s="33" customFormat="1" x14ac:dyDescent="0.2">
      <c r="A38" s="32" t="s">
        <v>19</v>
      </c>
      <c r="C38" s="34" t="s">
        <v>20</v>
      </c>
      <c r="D38" s="34" t="s">
        <v>20</v>
      </c>
      <c r="E38" s="34" t="s">
        <v>20</v>
      </c>
      <c r="F38" s="34" t="s">
        <v>20</v>
      </c>
      <c r="G38" s="34" t="s">
        <v>20</v>
      </c>
      <c r="H38" s="34" t="s">
        <v>20</v>
      </c>
      <c r="I38" s="34" t="s">
        <v>20</v>
      </c>
      <c r="J38" s="34" t="s">
        <v>20</v>
      </c>
      <c r="K38" s="34" t="s">
        <v>20</v>
      </c>
      <c r="L38" s="34" t="s">
        <v>20</v>
      </c>
      <c r="M38" s="34" t="s">
        <v>20</v>
      </c>
      <c r="N38" s="34" t="s">
        <v>20</v>
      </c>
      <c r="O38" s="34" t="s">
        <v>20</v>
      </c>
      <c r="P38" s="34" t="s">
        <v>20</v>
      </c>
    </row>
    <row r="39" spans="1:16" s="21" customFormat="1" x14ac:dyDescent="0.2">
      <c r="A39" s="30"/>
      <c r="C39" s="35">
        <f>SUM(C23:C37)</f>
        <v>42422.400000000009</v>
      </c>
      <c r="D39" s="35">
        <f t="shared" ref="D39:P39" si="2">SUM(D23:D37)</f>
        <v>41212.310000000005</v>
      </c>
      <c r="E39" s="35">
        <f t="shared" si="2"/>
        <v>0</v>
      </c>
      <c r="F39" s="35">
        <f t="shared" si="2"/>
        <v>0</v>
      </c>
      <c r="G39" s="35">
        <f t="shared" si="2"/>
        <v>41212.310000000005</v>
      </c>
      <c r="H39" s="35">
        <f t="shared" si="2"/>
        <v>-2224.8500000000004</v>
      </c>
      <c r="I39" s="35">
        <f t="shared" si="2"/>
        <v>-203.68000000000004</v>
      </c>
      <c r="J39" s="35">
        <f t="shared" si="2"/>
        <v>2592.88</v>
      </c>
      <c r="K39" s="35">
        <f t="shared" si="2"/>
        <v>0</v>
      </c>
      <c r="L39" s="35">
        <f t="shared" si="2"/>
        <v>571.72</v>
      </c>
      <c r="M39" s="35">
        <f t="shared" si="2"/>
        <v>0</v>
      </c>
      <c r="N39" s="35">
        <f t="shared" si="2"/>
        <v>-0.5299999999999998</v>
      </c>
      <c r="O39" s="35">
        <f t="shared" si="2"/>
        <v>367.50999999999993</v>
      </c>
      <c r="P39" s="35">
        <f t="shared" si="2"/>
        <v>40844.799999999996</v>
      </c>
    </row>
    <row r="40" spans="1:16" s="21" customFormat="1" x14ac:dyDescent="0.2">
      <c r="A40" s="30"/>
    </row>
    <row r="41" spans="1:16" s="21" customFormat="1" x14ac:dyDescent="0.2">
      <c r="A41" s="31" t="s">
        <v>59</v>
      </c>
      <c r="B41" s="18"/>
    </row>
    <row r="42" spans="1:16" s="21" customFormat="1" x14ac:dyDescent="0.2">
      <c r="A42" s="17" t="s">
        <v>60</v>
      </c>
      <c r="B42" s="18" t="s">
        <v>61</v>
      </c>
      <c r="C42" s="19">
        <v>2593.0500000000002</v>
      </c>
      <c r="D42" s="19">
        <v>2593.0500000000002</v>
      </c>
      <c r="E42" s="19">
        <v>0</v>
      </c>
      <c r="F42" s="19">
        <v>0</v>
      </c>
      <c r="G42" s="19">
        <v>2593.0500000000002</v>
      </c>
      <c r="H42" s="20">
        <v>-160.30000000000001</v>
      </c>
      <c r="I42" s="20">
        <v>-8.59</v>
      </c>
      <c r="J42" s="19">
        <v>151.71</v>
      </c>
      <c r="K42" s="19">
        <v>0</v>
      </c>
      <c r="L42" s="19">
        <v>0</v>
      </c>
      <c r="M42" s="19">
        <v>0</v>
      </c>
      <c r="N42" s="19">
        <v>0.04</v>
      </c>
      <c r="O42" s="19">
        <v>-8.5500000000000007</v>
      </c>
      <c r="P42" s="19">
        <v>2601.6</v>
      </c>
    </row>
    <row r="43" spans="1:16" s="21" customFormat="1" x14ac:dyDescent="0.2">
      <c r="A43" s="17" t="s">
        <v>62</v>
      </c>
      <c r="B43" s="18" t="s">
        <v>63</v>
      </c>
      <c r="C43" s="19">
        <v>3000</v>
      </c>
      <c r="D43" s="19">
        <v>3000</v>
      </c>
      <c r="E43" s="19">
        <v>0</v>
      </c>
      <c r="F43" s="19">
        <v>0</v>
      </c>
      <c r="G43" s="19">
        <v>3000</v>
      </c>
      <c r="H43" s="20">
        <v>-145.38</v>
      </c>
      <c r="I43" s="19">
        <v>0</v>
      </c>
      <c r="J43" s="19">
        <v>191.26</v>
      </c>
      <c r="K43" s="19">
        <v>0</v>
      </c>
      <c r="L43" s="19">
        <v>45.89</v>
      </c>
      <c r="M43" s="19">
        <v>0</v>
      </c>
      <c r="N43" s="19">
        <v>-0.09</v>
      </c>
      <c r="O43" s="19">
        <v>45.8</v>
      </c>
      <c r="P43" s="19">
        <v>2954.2</v>
      </c>
    </row>
    <row r="44" spans="1:16" s="21" customFormat="1" x14ac:dyDescent="0.2">
      <c r="A44" s="17" t="s">
        <v>64</v>
      </c>
      <c r="B44" s="18" t="s">
        <v>65</v>
      </c>
      <c r="C44" s="19">
        <v>2593.0500000000002</v>
      </c>
      <c r="D44" s="19">
        <v>2593.0500000000002</v>
      </c>
      <c r="E44" s="19">
        <v>0</v>
      </c>
      <c r="F44" s="19">
        <v>0</v>
      </c>
      <c r="G44" s="19">
        <v>2593.0500000000002</v>
      </c>
      <c r="H44" s="20">
        <v>-160.30000000000001</v>
      </c>
      <c r="I44" s="20">
        <v>-8.59</v>
      </c>
      <c r="J44" s="19">
        <v>151.71</v>
      </c>
      <c r="K44" s="19">
        <v>0</v>
      </c>
      <c r="L44" s="19">
        <v>0</v>
      </c>
      <c r="M44" s="19">
        <v>0</v>
      </c>
      <c r="N44" s="19">
        <v>-0.16</v>
      </c>
      <c r="O44" s="19">
        <v>-8.75</v>
      </c>
      <c r="P44" s="19">
        <v>2601.8000000000002</v>
      </c>
    </row>
    <row r="45" spans="1:16" s="21" customFormat="1" x14ac:dyDescent="0.2">
      <c r="A45" s="17" t="s">
        <v>66</v>
      </c>
      <c r="B45" s="18" t="s">
        <v>67</v>
      </c>
      <c r="C45" s="19">
        <v>2722.65</v>
      </c>
      <c r="D45" s="19">
        <v>2722.65</v>
      </c>
      <c r="E45" s="19">
        <v>0</v>
      </c>
      <c r="F45" s="19">
        <v>0</v>
      </c>
      <c r="G45" s="19">
        <v>2722.65</v>
      </c>
      <c r="H45" s="20">
        <v>-145.38</v>
      </c>
      <c r="I45" s="19">
        <v>0</v>
      </c>
      <c r="J45" s="19">
        <v>161.09</v>
      </c>
      <c r="K45" s="19">
        <v>0</v>
      </c>
      <c r="L45" s="19">
        <v>15.71</v>
      </c>
      <c r="M45" s="19">
        <v>0</v>
      </c>
      <c r="N45" s="19">
        <v>-0.06</v>
      </c>
      <c r="O45" s="19">
        <v>15.65</v>
      </c>
      <c r="P45" s="19">
        <v>2707</v>
      </c>
    </row>
    <row r="46" spans="1:16" s="21" customFormat="1" x14ac:dyDescent="0.2">
      <c r="A46" s="17" t="s">
        <v>68</v>
      </c>
      <c r="B46" s="18" t="s">
        <v>69</v>
      </c>
      <c r="C46" s="19">
        <v>2722.65</v>
      </c>
      <c r="D46" s="19">
        <v>2722.65</v>
      </c>
      <c r="E46" s="19">
        <v>0</v>
      </c>
      <c r="F46" s="19">
        <v>0</v>
      </c>
      <c r="G46" s="19">
        <v>2722.65</v>
      </c>
      <c r="H46" s="20">
        <v>-145.38</v>
      </c>
      <c r="I46" s="19">
        <v>0</v>
      </c>
      <c r="J46" s="19">
        <v>161.09</v>
      </c>
      <c r="K46" s="19">
        <v>0</v>
      </c>
      <c r="L46" s="19">
        <v>15.71</v>
      </c>
      <c r="M46" s="19">
        <v>0</v>
      </c>
      <c r="N46" s="20">
        <v>-0.06</v>
      </c>
      <c r="O46" s="19">
        <v>15.65</v>
      </c>
      <c r="P46" s="19">
        <v>2707</v>
      </c>
    </row>
    <row r="47" spans="1:16" s="21" customFormat="1" x14ac:dyDescent="0.2">
      <c r="A47" s="17" t="s">
        <v>70</v>
      </c>
      <c r="B47" s="18" t="s">
        <v>71</v>
      </c>
      <c r="C47" s="19">
        <v>2722.65</v>
      </c>
      <c r="D47" s="19">
        <v>2722.65</v>
      </c>
      <c r="E47" s="19">
        <v>0</v>
      </c>
      <c r="F47" s="19">
        <v>0</v>
      </c>
      <c r="G47" s="19">
        <v>2722.65</v>
      </c>
      <c r="H47" s="20">
        <v>-145.38</v>
      </c>
      <c r="I47" s="19">
        <v>0</v>
      </c>
      <c r="J47" s="19">
        <v>161.09</v>
      </c>
      <c r="K47" s="19">
        <v>0</v>
      </c>
      <c r="L47" s="19">
        <v>15.71</v>
      </c>
      <c r="M47" s="19">
        <v>0</v>
      </c>
      <c r="N47" s="20">
        <v>0.14000000000000001</v>
      </c>
      <c r="O47" s="19">
        <v>15.85</v>
      </c>
      <c r="P47" s="19">
        <v>2706.8</v>
      </c>
    </row>
    <row r="48" spans="1:16" s="21" customFormat="1" x14ac:dyDescent="0.2">
      <c r="A48" s="17" t="s">
        <v>72</v>
      </c>
      <c r="B48" s="18" t="s">
        <v>73</v>
      </c>
      <c r="C48" s="19">
        <v>2593.0500000000002</v>
      </c>
      <c r="D48" s="19">
        <v>2593.0500000000002</v>
      </c>
      <c r="E48" s="19">
        <v>0</v>
      </c>
      <c r="F48" s="19">
        <v>0</v>
      </c>
      <c r="G48" s="19">
        <v>2593.0500000000002</v>
      </c>
      <c r="H48" s="20">
        <v>-160.30000000000001</v>
      </c>
      <c r="I48" s="20">
        <v>-8.59</v>
      </c>
      <c r="J48" s="19">
        <v>151.71</v>
      </c>
      <c r="K48" s="19">
        <v>0</v>
      </c>
      <c r="L48" s="19">
        <v>0</v>
      </c>
      <c r="M48" s="19">
        <v>0</v>
      </c>
      <c r="N48" s="19">
        <v>0.04</v>
      </c>
      <c r="O48" s="19">
        <v>-8.5500000000000007</v>
      </c>
      <c r="P48" s="19">
        <v>2601.6</v>
      </c>
    </row>
    <row r="49" spans="1:16" s="33" customFormat="1" x14ac:dyDescent="0.2">
      <c r="A49" s="32" t="s">
        <v>19</v>
      </c>
      <c r="C49" s="34" t="s">
        <v>20</v>
      </c>
      <c r="D49" s="34" t="s">
        <v>20</v>
      </c>
      <c r="E49" s="34" t="s">
        <v>20</v>
      </c>
      <c r="F49" s="34" t="s">
        <v>20</v>
      </c>
      <c r="G49" s="34" t="s">
        <v>20</v>
      </c>
      <c r="H49" s="34" t="s">
        <v>20</v>
      </c>
      <c r="I49" s="34" t="s">
        <v>20</v>
      </c>
      <c r="J49" s="34" t="s">
        <v>20</v>
      </c>
      <c r="K49" s="34" t="s">
        <v>20</v>
      </c>
      <c r="L49" s="34" t="s">
        <v>20</v>
      </c>
      <c r="M49" s="34" t="s">
        <v>20</v>
      </c>
      <c r="N49" s="34" t="s">
        <v>20</v>
      </c>
      <c r="O49" s="34" t="s">
        <v>20</v>
      </c>
      <c r="P49" s="34" t="s">
        <v>20</v>
      </c>
    </row>
    <row r="50" spans="1:16" s="21" customFormat="1" x14ac:dyDescent="0.2">
      <c r="A50" s="30"/>
      <c r="C50" s="35">
        <f>SUM(C42:C48)</f>
        <v>18947.099999999999</v>
      </c>
      <c r="D50" s="35">
        <f t="shared" ref="D50:P50" si="3">SUM(D42:D48)</f>
        <v>18947.099999999999</v>
      </c>
      <c r="E50" s="35">
        <f t="shared" si="3"/>
        <v>0</v>
      </c>
      <c r="F50" s="35">
        <f t="shared" si="3"/>
        <v>0</v>
      </c>
      <c r="G50" s="35">
        <f t="shared" si="3"/>
        <v>18947.099999999999</v>
      </c>
      <c r="H50" s="35">
        <f t="shared" si="3"/>
        <v>-1062.42</v>
      </c>
      <c r="I50" s="35">
        <f t="shared" si="3"/>
        <v>-25.77</v>
      </c>
      <c r="J50" s="35">
        <f t="shared" si="3"/>
        <v>1129.6600000000001</v>
      </c>
      <c r="K50" s="35">
        <f t="shared" si="3"/>
        <v>0</v>
      </c>
      <c r="L50" s="35">
        <f t="shared" si="3"/>
        <v>93.02000000000001</v>
      </c>
      <c r="M50" s="35">
        <f t="shared" si="3"/>
        <v>0</v>
      </c>
      <c r="N50" s="35">
        <f t="shared" si="3"/>
        <v>-0.15</v>
      </c>
      <c r="O50" s="35">
        <f t="shared" si="3"/>
        <v>67.099999999999994</v>
      </c>
      <c r="P50" s="35">
        <f t="shared" si="3"/>
        <v>18879.999999999996</v>
      </c>
    </row>
    <row r="51" spans="1:16" s="21" customFormat="1" x14ac:dyDescent="0.2">
      <c r="A51" s="30"/>
    </row>
    <row r="52" spans="1:16" s="21" customFormat="1" x14ac:dyDescent="0.2">
      <c r="A52" s="31" t="s">
        <v>74</v>
      </c>
      <c r="B52" s="18"/>
    </row>
    <row r="53" spans="1:16" s="21" customFormat="1" x14ac:dyDescent="0.2">
      <c r="A53" s="17" t="s">
        <v>75</v>
      </c>
      <c r="B53" s="18" t="s">
        <v>76</v>
      </c>
      <c r="C53" s="19">
        <v>2593.0500000000002</v>
      </c>
      <c r="D53" s="19">
        <v>2593.0500000000002</v>
      </c>
      <c r="E53" s="19">
        <v>0</v>
      </c>
      <c r="F53" s="19">
        <v>0</v>
      </c>
      <c r="G53" s="19">
        <v>2593.0500000000002</v>
      </c>
      <c r="H53" s="20">
        <v>-160.30000000000001</v>
      </c>
      <c r="I53" s="20">
        <v>-8.59</v>
      </c>
      <c r="J53" s="19">
        <v>151.71</v>
      </c>
      <c r="K53" s="19">
        <v>0</v>
      </c>
      <c r="L53" s="19">
        <v>0</v>
      </c>
      <c r="M53" s="19">
        <v>0</v>
      </c>
      <c r="N53" s="19">
        <v>0.04</v>
      </c>
      <c r="O53" s="19">
        <v>-8.5500000000000007</v>
      </c>
      <c r="P53" s="19">
        <v>2601.6</v>
      </c>
    </row>
    <row r="54" spans="1:16" s="21" customFormat="1" x14ac:dyDescent="0.2">
      <c r="A54" s="17" t="s">
        <v>77</v>
      </c>
      <c r="B54" s="18" t="s">
        <v>78</v>
      </c>
      <c r="C54" s="19">
        <v>5420.55</v>
      </c>
      <c r="D54" s="19">
        <v>5420.55</v>
      </c>
      <c r="E54" s="19">
        <v>0</v>
      </c>
      <c r="F54" s="19">
        <v>0</v>
      </c>
      <c r="G54" s="19">
        <v>5420.55</v>
      </c>
      <c r="H54" s="19">
        <v>0</v>
      </c>
      <c r="I54" s="19">
        <v>0</v>
      </c>
      <c r="J54" s="19">
        <v>489.21</v>
      </c>
      <c r="K54" s="19">
        <v>0</v>
      </c>
      <c r="L54" s="19">
        <v>489.21</v>
      </c>
      <c r="M54" s="19">
        <v>0</v>
      </c>
      <c r="N54" s="20">
        <v>-0.06</v>
      </c>
      <c r="O54" s="19">
        <v>489.15</v>
      </c>
      <c r="P54" s="19">
        <v>4931.3999999999996</v>
      </c>
    </row>
    <row r="55" spans="1:16" s="21" customFormat="1" x14ac:dyDescent="0.2">
      <c r="A55" s="17" t="s">
        <v>79</v>
      </c>
      <c r="B55" s="18" t="s">
        <v>80</v>
      </c>
      <c r="C55" s="19">
        <v>4728.1499999999996</v>
      </c>
      <c r="D55" s="19">
        <v>4728.1499999999996</v>
      </c>
      <c r="E55" s="19">
        <v>0</v>
      </c>
      <c r="F55" s="19">
        <v>0</v>
      </c>
      <c r="G55" s="19">
        <v>4728.1499999999996</v>
      </c>
      <c r="H55" s="19">
        <v>0</v>
      </c>
      <c r="I55" s="19">
        <v>0</v>
      </c>
      <c r="J55" s="19">
        <v>379.29</v>
      </c>
      <c r="K55" s="19">
        <v>0</v>
      </c>
      <c r="L55" s="19">
        <v>379.29</v>
      </c>
      <c r="M55" s="19">
        <v>0</v>
      </c>
      <c r="N55" s="20">
        <v>0.06</v>
      </c>
      <c r="O55" s="19">
        <v>379.35</v>
      </c>
      <c r="P55" s="19">
        <v>4348.8</v>
      </c>
    </row>
    <row r="56" spans="1:16" s="21" customFormat="1" x14ac:dyDescent="0.2">
      <c r="A56" s="17" t="s">
        <v>81</v>
      </c>
      <c r="B56" s="18" t="s">
        <v>82</v>
      </c>
      <c r="C56" s="19">
        <v>2903.4</v>
      </c>
      <c r="D56" s="19">
        <v>2903.4</v>
      </c>
      <c r="E56" s="19">
        <v>0</v>
      </c>
      <c r="F56" s="19">
        <v>0</v>
      </c>
      <c r="G56" s="19">
        <v>2903.4</v>
      </c>
      <c r="H56" s="20">
        <v>-145.38</v>
      </c>
      <c r="I56" s="19">
        <v>0</v>
      </c>
      <c r="J56" s="19">
        <v>180.75</v>
      </c>
      <c r="K56" s="19">
        <v>0</v>
      </c>
      <c r="L56" s="19">
        <v>35.380000000000003</v>
      </c>
      <c r="M56" s="19">
        <v>0</v>
      </c>
      <c r="N56" s="19">
        <v>0.02</v>
      </c>
      <c r="O56" s="19">
        <v>35.4</v>
      </c>
      <c r="P56" s="19">
        <v>2868</v>
      </c>
    </row>
    <row r="57" spans="1:16" s="21" customFormat="1" x14ac:dyDescent="0.2">
      <c r="A57" s="17" t="s">
        <v>83</v>
      </c>
      <c r="B57" s="18" t="s">
        <v>84</v>
      </c>
      <c r="C57" s="19">
        <v>2593.0500000000002</v>
      </c>
      <c r="D57" s="19">
        <v>2593.0500000000002</v>
      </c>
      <c r="E57" s="19">
        <v>0</v>
      </c>
      <c r="F57" s="19">
        <v>0</v>
      </c>
      <c r="G57" s="19">
        <v>2593.0500000000002</v>
      </c>
      <c r="H57" s="20">
        <v>-160.30000000000001</v>
      </c>
      <c r="I57" s="20">
        <v>-8.59</v>
      </c>
      <c r="J57" s="19">
        <v>151.71</v>
      </c>
      <c r="K57" s="19">
        <v>0</v>
      </c>
      <c r="L57" s="19">
        <v>0</v>
      </c>
      <c r="M57" s="19">
        <v>0</v>
      </c>
      <c r="N57" s="20">
        <v>0.04</v>
      </c>
      <c r="O57" s="19">
        <v>-8.5500000000000007</v>
      </c>
      <c r="P57" s="19">
        <v>2601.6</v>
      </c>
    </row>
    <row r="58" spans="1:16" s="21" customFormat="1" x14ac:dyDescent="0.2">
      <c r="A58" s="17" t="s">
        <v>85</v>
      </c>
      <c r="B58" s="18" t="s">
        <v>86</v>
      </c>
      <c r="C58" s="19">
        <v>2593.0500000000002</v>
      </c>
      <c r="D58" s="19">
        <v>2593.0500000000002</v>
      </c>
      <c r="E58" s="19">
        <v>0</v>
      </c>
      <c r="F58" s="19">
        <v>0</v>
      </c>
      <c r="G58" s="19">
        <v>2593.0500000000002</v>
      </c>
      <c r="H58" s="20">
        <v>-160.30000000000001</v>
      </c>
      <c r="I58" s="20">
        <v>-8.59</v>
      </c>
      <c r="J58" s="19">
        <v>151.71</v>
      </c>
      <c r="K58" s="19">
        <v>0</v>
      </c>
      <c r="L58" s="19">
        <v>0</v>
      </c>
      <c r="M58" s="19">
        <v>0</v>
      </c>
      <c r="N58" s="20">
        <v>0.04</v>
      </c>
      <c r="O58" s="19">
        <v>-8.5500000000000007</v>
      </c>
      <c r="P58" s="19">
        <v>2601.6</v>
      </c>
    </row>
    <row r="59" spans="1:16" s="33" customFormat="1" x14ac:dyDescent="0.2">
      <c r="A59" s="32" t="s">
        <v>19</v>
      </c>
      <c r="C59" s="34" t="s">
        <v>20</v>
      </c>
      <c r="D59" s="34" t="s">
        <v>20</v>
      </c>
      <c r="E59" s="34" t="s">
        <v>20</v>
      </c>
      <c r="F59" s="34" t="s">
        <v>20</v>
      </c>
      <c r="G59" s="34" t="s">
        <v>20</v>
      </c>
      <c r="H59" s="34" t="s">
        <v>20</v>
      </c>
      <c r="I59" s="34" t="s">
        <v>20</v>
      </c>
      <c r="J59" s="34" t="s">
        <v>20</v>
      </c>
      <c r="K59" s="34" t="s">
        <v>20</v>
      </c>
      <c r="L59" s="34" t="s">
        <v>20</v>
      </c>
      <c r="M59" s="34" t="s">
        <v>20</v>
      </c>
      <c r="N59" s="34" t="s">
        <v>20</v>
      </c>
      <c r="O59" s="34" t="s">
        <v>20</v>
      </c>
      <c r="P59" s="34" t="s">
        <v>20</v>
      </c>
    </row>
    <row r="60" spans="1:16" s="21" customFormat="1" x14ac:dyDescent="0.2">
      <c r="A60" s="30"/>
      <c r="C60" s="35">
        <f>SUM(C53:C58)</f>
        <v>20831.25</v>
      </c>
      <c r="D60" s="35">
        <f t="shared" ref="D60:P60" si="4">SUM(D53:D58)</f>
        <v>20831.25</v>
      </c>
      <c r="E60" s="35">
        <f t="shared" si="4"/>
        <v>0</v>
      </c>
      <c r="F60" s="35">
        <f t="shared" si="4"/>
        <v>0</v>
      </c>
      <c r="G60" s="35">
        <f t="shared" si="4"/>
        <v>20831.25</v>
      </c>
      <c r="H60" s="35">
        <f t="shared" si="4"/>
        <v>-626.28</v>
      </c>
      <c r="I60" s="35">
        <f t="shared" si="4"/>
        <v>-25.77</v>
      </c>
      <c r="J60" s="35">
        <f t="shared" si="4"/>
        <v>1504.38</v>
      </c>
      <c r="K60" s="35">
        <f t="shared" si="4"/>
        <v>0</v>
      </c>
      <c r="L60" s="35">
        <f t="shared" si="4"/>
        <v>903.88</v>
      </c>
      <c r="M60" s="35">
        <f t="shared" si="4"/>
        <v>0</v>
      </c>
      <c r="N60" s="35">
        <f t="shared" si="4"/>
        <v>0.14000000000000001</v>
      </c>
      <c r="O60" s="35">
        <f t="shared" si="4"/>
        <v>878.25000000000011</v>
      </c>
      <c r="P60" s="35">
        <f t="shared" si="4"/>
        <v>19952.999999999996</v>
      </c>
    </row>
    <row r="61" spans="1:16" s="21" customFormat="1" x14ac:dyDescent="0.2">
      <c r="A61" s="30"/>
    </row>
    <row r="62" spans="1:16" s="21" customFormat="1" x14ac:dyDescent="0.2">
      <c r="A62" s="31" t="s">
        <v>87</v>
      </c>
      <c r="B62" s="18"/>
    </row>
    <row r="63" spans="1:16" s="21" customFormat="1" x14ac:dyDescent="0.2">
      <c r="A63" s="17" t="s">
        <v>88</v>
      </c>
      <c r="B63" s="18" t="s">
        <v>89</v>
      </c>
      <c r="C63" s="19">
        <v>3000</v>
      </c>
      <c r="D63" s="19">
        <v>3000</v>
      </c>
      <c r="E63" s="19">
        <v>0</v>
      </c>
      <c r="F63" s="19">
        <v>0</v>
      </c>
      <c r="G63" s="19">
        <v>3000</v>
      </c>
      <c r="H63" s="20">
        <v>-145.38</v>
      </c>
      <c r="I63" s="19">
        <v>0</v>
      </c>
      <c r="J63" s="19">
        <v>191.26</v>
      </c>
      <c r="K63" s="19">
        <v>0</v>
      </c>
      <c r="L63" s="19">
        <v>45.89</v>
      </c>
      <c r="M63" s="19">
        <v>0</v>
      </c>
      <c r="N63" s="19">
        <v>-0.09</v>
      </c>
      <c r="O63" s="19">
        <v>45.8</v>
      </c>
      <c r="P63" s="19">
        <v>2954.2</v>
      </c>
    </row>
    <row r="64" spans="1:16" s="33" customFormat="1" x14ac:dyDescent="0.2">
      <c r="A64" s="32" t="s">
        <v>19</v>
      </c>
      <c r="C64" s="34" t="s">
        <v>20</v>
      </c>
      <c r="D64" s="34" t="s">
        <v>20</v>
      </c>
      <c r="E64" s="34" t="s">
        <v>20</v>
      </c>
      <c r="F64" s="34" t="s">
        <v>20</v>
      </c>
      <c r="G64" s="34" t="s">
        <v>20</v>
      </c>
      <c r="H64" s="34" t="s">
        <v>20</v>
      </c>
      <c r="I64" s="34" t="s">
        <v>20</v>
      </c>
      <c r="J64" s="34" t="s">
        <v>20</v>
      </c>
      <c r="K64" s="34" t="s">
        <v>20</v>
      </c>
      <c r="L64" s="34" t="s">
        <v>20</v>
      </c>
      <c r="M64" s="34" t="s">
        <v>20</v>
      </c>
      <c r="N64" s="34" t="s">
        <v>20</v>
      </c>
      <c r="O64" s="34" t="s">
        <v>20</v>
      </c>
      <c r="P64" s="34" t="s">
        <v>20</v>
      </c>
    </row>
    <row r="65" spans="1:16" s="21" customFormat="1" x14ac:dyDescent="0.2">
      <c r="A65" s="30"/>
      <c r="C65" s="35">
        <f>SUM(C63)</f>
        <v>3000</v>
      </c>
      <c r="D65" s="35">
        <f t="shared" ref="D65:P65" si="5">SUM(D63)</f>
        <v>3000</v>
      </c>
      <c r="E65" s="35">
        <f t="shared" si="5"/>
        <v>0</v>
      </c>
      <c r="F65" s="35">
        <f t="shared" si="5"/>
        <v>0</v>
      </c>
      <c r="G65" s="35">
        <f t="shared" si="5"/>
        <v>3000</v>
      </c>
      <c r="H65" s="35">
        <f t="shared" si="5"/>
        <v>-145.38</v>
      </c>
      <c r="I65" s="35">
        <f t="shared" si="5"/>
        <v>0</v>
      </c>
      <c r="J65" s="35">
        <f t="shared" si="5"/>
        <v>191.26</v>
      </c>
      <c r="K65" s="35">
        <f t="shared" si="5"/>
        <v>0</v>
      </c>
      <c r="L65" s="35">
        <f t="shared" si="5"/>
        <v>45.89</v>
      </c>
      <c r="M65" s="35">
        <f t="shared" si="5"/>
        <v>0</v>
      </c>
      <c r="N65" s="35">
        <f t="shared" si="5"/>
        <v>-0.09</v>
      </c>
      <c r="O65" s="35">
        <f t="shared" si="5"/>
        <v>45.8</v>
      </c>
      <c r="P65" s="35">
        <f t="shared" si="5"/>
        <v>2954.2</v>
      </c>
    </row>
    <row r="66" spans="1:16" s="21" customFormat="1" x14ac:dyDescent="0.2">
      <c r="A66" s="30"/>
    </row>
    <row r="67" spans="1:16" s="21" customFormat="1" x14ac:dyDescent="0.2">
      <c r="A67" s="31" t="s">
        <v>90</v>
      </c>
      <c r="B67" s="18"/>
    </row>
    <row r="68" spans="1:16" s="21" customFormat="1" x14ac:dyDescent="0.2">
      <c r="A68" s="17" t="s">
        <v>91</v>
      </c>
      <c r="B68" s="18" t="s">
        <v>92</v>
      </c>
      <c r="C68" s="19">
        <v>2593.0500000000002</v>
      </c>
      <c r="D68" s="19">
        <v>2593.0500000000002</v>
      </c>
      <c r="E68" s="19">
        <v>0</v>
      </c>
      <c r="F68" s="19">
        <v>0</v>
      </c>
      <c r="G68" s="19">
        <v>2593.0500000000002</v>
      </c>
      <c r="H68" s="20">
        <v>-160.30000000000001</v>
      </c>
      <c r="I68" s="20">
        <v>-8.59</v>
      </c>
      <c r="J68" s="19">
        <v>151.71</v>
      </c>
      <c r="K68" s="19">
        <v>0</v>
      </c>
      <c r="L68" s="19">
        <v>0</v>
      </c>
      <c r="M68" s="19">
        <v>0</v>
      </c>
      <c r="N68" s="20">
        <v>0.04</v>
      </c>
      <c r="O68" s="19">
        <v>-8.5500000000000007</v>
      </c>
      <c r="P68" s="19">
        <v>2601.6</v>
      </c>
    </row>
    <row r="69" spans="1:16" s="21" customFormat="1" x14ac:dyDescent="0.2">
      <c r="A69" s="17" t="s">
        <v>93</v>
      </c>
      <c r="B69" s="18" t="s">
        <v>94</v>
      </c>
      <c r="C69" s="19">
        <v>2903.4</v>
      </c>
      <c r="D69" s="19">
        <v>2903.4</v>
      </c>
      <c r="E69" s="19">
        <v>0</v>
      </c>
      <c r="F69" s="19">
        <v>0</v>
      </c>
      <c r="G69" s="19">
        <v>2903.4</v>
      </c>
      <c r="H69" s="20">
        <v>-145.38</v>
      </c>
      <c r="I69" s="19">
        <v>0</v>
      </c>
      <c r="J69" s="19">
        <v>180.75</v>
      </c>
      <c r="K69" s="19">
        <v>0</v>
      </c>
      <c r="L69" s="19">
        <v>35.380000000000003</v>
      </c>
      <c r="M69" s="19">
        <v>0</v>
      </c>
      <c r="N69" s="19">
        <v>0.02</v>
      </c>
      <c r="O69" s="19">
        <v>35.4</v>
      </c>
      <c r="P69" s="19">
        <v>2868</v>
      </c>
    </row>
    <row r="70" spans="1:16" s="21" customFormat="1" x14ac:dyDescent="0.2">
      <c r="A70" s="17" t="s">
        <v>95</v>
      </c>
      <c r="B70" s="18" t="s">
        <v>96</v>
      </c>
      <c r="C70" s="19">
        <v>3003</v>
      </c>
      <c r="D70" s="19">
        <v>3003</v>
      </c>
      <c r="E70" s="19">
        <v>0</v>
      </c>
      <c r="F70" s="19">
        <v>0</v>
      </c>
      <c r="G70" s="19">
        <v>3003</v>
      </c>
      <c r="H70" s="20">
        <v>-145.38</v>
      </c>
      <c r="I70" s="19">
        <v>0</v>
      </c>
      <c r="J70" s="19">
        <v>191.59</v>
      </c>
      <c r="K70" s="19">
        <v>0</v>
      </c>
      <c r="L70" s="19">
        <v>46.21</v>
      </c>
      <c r="M70" s="19">
        <v>0</v>
      </c>
      <c r="N70" s="20">
        <v>-0.01</v>
      </c>
      <c r="O70" s="19">
        <v>46.2</v>
      </c>
      <c r="P70" s="19">
        <v>2956.8</v>
      </c>
    </row>
    <row r="71" spans="1:16" s="33" customFormat="1" x14ac:dyDescent="0.2">
      <c r="A71" s="32" t="s">
        <v>19</v>
      </c>
      <c r="C71" s="34" t="s">
        <v>20</v>
      </c>
      <c r="D71" s="34" t="s">
        <v>20</v>
      </c>
      <c r="E71" s="34" t="s">
        <v>20</v>
      </c>
      <c r="F71" s="34" t="s">
        <v>20</v>
      </c>
      <c r="G71" s="34" t="s">
        <v>20</v>
      </c>
      <c r="H71" s="34" t="s">
        <v>20</v>
      </c>
      <c r="I71" s="34" t="s">
        <v>20</v>
      </c>
      <c r="J71" s="34" t="s">
        <v>20</v>
      </c>
      <c r="K71" s="34" t="s">
        <v>20</v>
      </c>
      <c r="L71" s="34" t="s">
        <v>20</v>
      </c>
      <c r="M71" s="34" t="s">
        <v>20</v>
      </c>
      <c r="N71" s="34" t="s">
        <v>20</v>
      </c>
      <c r="O71" s="34" t="s">
        <v>20</v>
      </c>
      <c r="P71" s="34" t="s">
        <v>20</v>
      </c>
    </row>
    <row r="72" spans="1:16" s="21" customFormat="1" x14ac:dyDescent="0.2">
      <c r="A72" s="30"/>
      <c r="C72" s="35">
        <f>SUM(C68:C70)</f>
        <v>8499.4500000000007</v>
      </c>
      <c r="D72" s="35">
        <f t="shared" ref="D72:P72" si="6">SUM(D68:D70)</f>
        <v>8499.4500000000007</v>
      </c>
      <c r="E72" s="35">
        <f t="shared" si="6"/>
        <v>0</v>
      </c>
      <c r="F72" s="35">
        <f t="shared" si="6"/>
        <v>0</v>
      </c>
      <c r="G72" s="35">
        <f t="shared" si="6"/>
        <v>8499.4500000000007</v>
      </c>
      <c r="H72" s="35">
        <f t="shared" si="6"/>
        <v>-451.06</v>
      </c>
      <c r="I72" s="35">
        <f t="shared" si="6"/>
        <v>-8.59</v>
      </c>
      <c r="J72" s="35">
        <f t="shared" si="6"/>
        <v>524.05000000000007</v>
      </c>
      <c r="K72" s="35">
        <f t="shared" si="6"/>
        <v>0</v>
      </c>
      <c r="L72" s="35">
        <f t="shared" si="6"/>
        <v>81.59</v>
      </c>
      <c r="M72" s="35">
        <f t="shared" si="6"/>
        <v>0</v>
      </c>
      <c r="N72" s="35">
        <f t="shared" si="6"/>
        <v>4.9999999999999996E-2</v>
      </c>
      <c r="O72" s="35">
        <f t="shared" si="6"/>
        <v>73.05</v>
      </c>
      <c r="P72" s="35">
        <f t="shared" si="6"/>
        <v>8426.4000000000015</v>
      </c>
    </row>
    <row r="73" spans="1:16" s="21" customFormat="1" x14ac:dyDescent="0.2">
      <c r="A73" s="30"/>
    </row>
    <row r="74" spans="1:16" s="21" customFormat="1" x14ac:dyDescent="0.2">
      <c r="A74" s="31" t="s">
        <v>97</v>
      </c>
      <c r="B74" s="18"/>
    </row>
    <row r="75" spans="1:16" s="21" customFormat="1" x14ac:dyDescent="0.2">
      <c r="A75" s="17" t="s">
        <v>98</v>
      </c>
      <c r="B75" s="18" t="s">
        <v>99</v>
      </c>
      <c r="C75" s="19">
        <v>2800</v>
      </c>
      <c r="D75" s="19">
        <v>2800.05</v>
      </c>
      <c r="E75" s="19">
        <v>0</v>
      </c>
      <c r="F75" s="19">
        <v>0</v>
      </c>
      <c r="G75" s="19">
        <v>2800.05</v>
      </c>
      <c r="H75" s="20">
        <v>-145.38</v>
      </c>
      <c r="I75" s="19">
        <v>0</v>
      </c>
      <c r="J75" s="19">
        <v>169.51</v>
      </c>
      <c r="K75" s="19">
        <v>0</v>
      </c>
      <c r="L75" s="19">
        <v>24.13</v>
      </c>
      <c r="M75" s="19">
        <v>0</v>
      </c>
      <c r="N75" s="20">
        <v>0.12</v>
      </c>
      <c r="O75" s="19">
        <v>24.25</v>
      </c>
      <c r="P75" s="19">
        <v>2775.8</v>
      </c>
    </row>
    <row r="76" spans="1:16" s="21" customFormat="1" x14ac:dyDescent="0.2">
      <c r="A76" s="17" t="s">
        <v>100</v>
      </c>
      <c r="B76" s="18" t="s">
        <v>101</v>
      </c>
      <c r="C76" s="19">
        <v>2593.0500000000002</v>
      </c>
      <c r="D76" s="19">
        <v>2593.0500000000002</v>
      </c>
      <c r="E76" s="19">
        <v>0</v>
      </c>
      <c r="F76" s="19">
        <v>0</v>
      </c>
      <c r="G76" s="19">
        <v>2593.0500000000002</v>
      </c>
      <c r="H76" s="20">
        <v>-160.30000000000001</v>
      </c>
      <c r="I76" s="20">
        <v>-8.59</v>
      </c>
      <c r="J76" s="19">
        <v>151.71</v>
      </c>
      <c r="K76" s="19">
        <v>0</v>
      </c>
      <c r="L76" s="19">
        <v>0</v>
      </c>
      <c r="M76" s="19">
        <v>0</v>
      </c>
      <c r="N76" s="19">
        <v>0.04</v>
      </c>
      <c r="O76" s="19">
        <v>-8.5500000000000007</v>
      </c>
      <c r="P76" s="19">
        <v>2601.6</v>
      </c>
    </row>
    <row r="77" spans="1:16" s="21" customFormat="1" x14ac:dyDescent="0.2">
      <c r="A77" s="17" t="s">
        <v>102</v>
      </c>
      <c r="B77" s="18" t="s">
        <v>103</v>
      </c>
      <c r="C77" s="19">
        <v>2593.0500000000002</v>
      </c>
      <c r="D77" s="19">
        <v>2593.0500000000002</v>
      </c>
      <c r="E77" s="19">
        <v>0</v>
      </c>
      <c r="F77" s="19">
        <v>0</v>
      </c>
      <c r="G77" s="19">
        <v>2593.0500000000002</v>
      </c>
      <c r="H77" s="20">
        <v>-160.30000000000001</v>
      </c>
      <c r="I77" s="20">
        <v>-8.59</v>
      </c>
      <c r="J77" s="19">
        <v>151.71</v>
      </c>
      <c r="K77" s="19">
        <v>0</v>
      </c>
      <c r="L77" s="19">
        <v>0</v>
      </c>
      <c r="M77" s="19">
        <v>0</v>
      </c>
      <c r="N77" s="19">
        <v>0.04</v>
      </c>
      <c r="O77" s="19">
        <v>-8.5500000000000007</v>
      </c>
      <c r="P77" s="19">
        <v>2601.6</v>
      </c>
    </row>
    <row r="78" spans="1:16" s="21" customFormat="1" x14ac:dyDescent="0.2">
      <c r="A78" s="17" t="s">
        <v>104</v>
      </c>
      <c r="B78" s="18" t="s">
        <v>105</v>
      </c>
      <c r="C78" s="19">
        <v>2593.0500000000002</v>
      </c>
      <c r="D78" s="19">
        <v>2593.0500000000002</v>
      </c>
      <c r="E78" s="19">
        <v>0</v>
      </c>
      <c r="F78" s="19">
        <v>0</v>
      </c>
      <c r="G78" s="19">
        <v>2593.0500000000002</v>
      </c>
      <c r="H78" s="20">
        <v>-160.30000000000001</v>
      </c>
      <c r="I78" s="20">
        <v>-8.59</v>
      </c>
      <c r="J78" s="19">
        <v>151.71</v>
      </c>
      <c r="K78" s="19">
        <v>0</v>
      </c>
      <c r="L78" s="19">
        <v>0</v>
      </c>
      <c r="M78" s="19">
        <v>0</v>
      </c>
      <c r="N78" s="19">
        <v>0.04</v>
      </c>
      <c r="O78" s="19">
        <v>-8.5500000000000007</v>
      </c>
      <c r="P78" s="19">
        <v>2601.6</v>
      </c>
    </row>
    <row r="79" spans="1:16" s="21" customFormat="1" x14ac:dyDescent="0.2">
      <c r="A79" s="17" t="s">
        <v>106</v>
      </c>
      <c r="B79" s="18" t="s">
        <v>107</v>
      </c>
      <c r="C79" s="19">
        <v>2593.0500000000002</v>
      </c>
      <c r="D79" s="19">
        <v>2593.0500000000002</v>
      </c>
      <c r="E79" s="19">
        <v>0</v>
      </c>
      <c r="F79" s="19">
        <v>0</v>
      </c>
      <c r="G79" s="19">
        <v>2593.0500000000002</v>
      </c>
      <c r="H79" s="20">
        <v>-160.30000000000001</v>
      </c>
      <c r="I79" s="20">
        <v>-8.59</v>
      </c>
      <c r="J79" s="19">
        <v>151.71</v>
      </c>
      <c r="K79" s="19">
        <v>0</v>
      </c>
      <c r="L79" s="19">
        <v>0</v>
      </c>
      <c r="M79" s="19">
        <v>0</v>
      </c>
      <c r="N79" s="19">
        <v>0.04</v>
      </c>
      <c r="O79" s="19">
        <v>-8.5500000000000007</v>
      </c>
      <c r="P79" s="19">
        <v>2601.6</v>
      </c>
    </row>
    <row r="80" spans="1:16" s="33" customFormat="1" x14ac:dyDescent="0.2">
      <c r="A80" s="32" t="s">
        <v>19</v>
      </c>
      <c r="C80" s="34" t="s">
        <v>20</v>
      </c>
      <c r="D80" s="34" t="s">
        <v>20</v>
      </c>
      <c r="E80" s="34" t="s">
        <v>20</v>
      </c>
      <c r="F80" s="34" t="s">
        <v>20</v>
      </c>
      <c r="G80" s="34" t="s">
        <v>20</v>
      </c>
      <c r="H80" s="34" t="s">
        <v>20</v>
      </c>
      <c r="I80" s="34" t="s">
        <v>20</v>
      </c>
      <c r="J80" s="34" t="s">
        <v>20</v>
      </c>
      <c r="K80" s="34" t="s">
        <v>20</v>
      </c>
      <c r="L80" s="34" t="s">
        <v>20</v>
      </c>
      <c r="M80" s="34" t="s">
        <v>20</v>
      </c>
      <c r="N80" s="34" t="s">
        <v>20</v>
      </c>
      <c r="O80" s="34" t="s">
        <v>20</v>
      </c>
      <c r="P80" s="34" t="s">
        <v>20</v>
      </c>
    </row>
    <row r="81" spans="1:16" s="21" customFormat="1" x14ac:dyDescent="0.2">
      <c r="A81" s="30"/>
      <c r="C81" s="35">
        <f>SUM(C75:C79)</f>
        <v>13172.2</v>
      </c>
      <c r="D81" s="35">
        <f t="shared" ref="D81:P81" si="7">SUM(D75:D79)</f>
        <v>13172.25</v>
      </c>
      <c r="E81" s="35">
        <f t="shared" si="7"/>
        <v>0</v>
      </c>
      <c r="F81" s="35">
        <f t="shared" si="7"/>
        <v>0</v>
      </c>
      <c r="G81" s="35">
        <f t="shared" si="7"/>
        <v>13172.25</v>
      </c>
      <c r="H81" s="35">
        <f t="shared" si="7"/>
        <v>-786.57999999999993</v>
      </c>
      <c r="I81" s="35">
        <f t="shared" si="7"/>
        <v>-34.36</v>
      </c>
      <c r="J81" s="35">
        <f t="shared" si="7"/>
        <v>776.35000000000014</v>
      </c>
      <c r="K81" s="35">
        <f t="shared" si="7"/>
        <v>0</v>
      </c>
      <c r="L81" s="35">
        <f t="shared" si="7"/>
        <v>24.13</v>
      </c>
      <c r="M81" s="35">
        <f t="shared" si="7"/>
        <v>0</v>
      </c>
      <c r="N81" s="35">
        <f t="shared" si="7"/>
        <v>0.28000000000000003</v>
      </c>
      <c r="O81" s="35">
        <f t="shared" si="7"/>
        <v>-9.9500000000000028</v>
      </c>
      <c r="P81" s="35">
        <f t="shared" si="7"/>
        <v>13182.2</v>
      </c>
    </row>
    <row r="82" spans="1:16" s="21" customFormat="1" x14ac:dyDescent="0.2">
      <c r="A82" s="30"/>
    </row>
    <row r="83" spans="1:16" s="21" customFormat="1" x14ac:dyDescent="0.2">
      <c r="A83" s="31" t="s">
        <v>108</v>
      </c>
      <c r="B83" s="18"/>
    </row>
    <row r="84" spans="1:16" s="21" customFormat="1" x14ac:dyDescent="0.2">
      <c r="A84" s="17" t="s">
        <v>109</v>
      </c>
      <c r="B84" s="18" t="s">
        <v>110</v>
      </c>
      <c r="C84" s="19">
        <v>2593.0500000000002</v>
      </c>
      <c r="D84" s="19">
        <v>2593.0500000000002</v>
      </c>
      <c r="E84" s="19">
        <v>0</v>
      </c>
      <c r="F84" s="19">
        <v>0</v>
      </c>
      <c r="G84" s="19">
        <v>2593.0500000000002</v>
      </c>
      <c r="H84" s="20">
        <v>-160.30000000000001</v>
      </c>
      <c r="I84" s="20">
        <v>-8.59</v>
      </c>
      <c r="J84" s="19">
        <v>151.71</v>
      </c>
      <c r="K84" s="19">
        <v>0</v>
      </c>
      <c r="L84" s="19">
        <v>0</v>
      </c>
      <c r="M84" s="19">
        <v>0</v>
      </c>
      <c r="N84" s="19">
        <v>0.04</v>
      </c>
      <c r="O84" s="19">
        <v>-8.5500000000000007</v>
      </c>
      <c r="P84" s="19">
        <v>2601.6</v>
      </c>
    </row>
    <row r="85" spans="1:16" s="21" customFormat="1" x14ac:dyDescent="0.2">
      <c r="A85" s="17" t="s">
        <v>111</v>
      </c>
      <c r="B85" s="18" t="s">
        <v>112</v>
      </c>
      <c r="C85" s="19">
        <v>2593.0500000000002</v>
      </c>
      <c r="D85" s="19">
        <v>1382.96</v>
      </c>
      <c r="E85" s="19">
        <v>1210.0899999999999</v>
      </c>
      <c r="F85" s="19">
        <v>302.52</v>
      </c>
      <c r="G85" s="19">
        <v>2895.57</v>
      </c>
      <c r="H85" s="20">
        <v>-160.30000000000001</v>
      </c>
      <c r="I85" s="20">
        <v>-8.59</v>
      </c>
      <c r="J85" s="19">
        <v>151.71</v>
      </c>
      <c r="K85" s="19">
        <v>0</v>
      </c>
      <c r="L85" s="19">
        <v>0</v>
      </c>
      <c r="M85" s="19">
        <v>0</v>
      </c>
      <c r="N85" s="19">
        <v>-0.04</v>
      </c>
      <c r="O85" s="19">
        <v>-8.6300000000000008</v>
      </c>
      <c r="P85" s="19">
        <v>2904.2</v>
      </c>
    </row>
    <row r="86" spans="1:16" s="21" customFormat="1" x14ac:dyDescent="0.2">
      <c r="A86" s="17" t="s">
        <v>113</v>
      </c>
      <c r="B86" s="18" t="s">
        <v>114</v>
      </c>
      <c r="C86" s="19">
        <v>2593.0500000000002</v>
      </c>
      <c r="D86" s="19">
        <v>2593.0500000000002</v>
      </c>
      <c r="E86" s="19">
        <v>0</v>
      </c>
      <c r="F86" s="19">
        <v>0</v>
      </c>
      <c r="G86" s="19">
        <v>2593.0500000000002</v>
      </c>
      <c r="H86" s="20">
        <v>-160.30000000000001</v>
      </c>
      <c r="I86" s="20">
        <v>-8.59</v>
      </c>
      <c r="J86" s="19">
        <v>151.71</v>
      </c>
      <c r="K86" s="19">
        <v>0</v>
      </c>
      <c r="L86" s="19">
        <v>0</v>
      </c>
      <c r="M86" s="19">
        <v>0</v>
      </c>
      <c r="N86" s="20">
        <v>0.04</v>
      </c>
      <c r="O86" s="19">
        <v>-8.5500000000000007</v>
      </c>
      <c r="P86" s="19">
        <v>2601.6</v>
      </c>
    </row>
    <row r="87" spans="1:16" s="33" customFormat="1" x14ac:dyDescent="0.2">
      <c r="A87" s="32" t="s">
        <v>19</v>
      </c>
      <c r="C87" s="34" t="s">
        <v>20</v>
      </c>
      <c r="D87" s="34" t="s">
        <v>20</v>
      </c>
      <c r="E87" s="34" t="s">
        <v>20</v>
      </c>
      <c r="F87" s="34" t="s">
        <v>20</v>
      </c>
      <c r="G87" s="34" t="s">
        <v>20</v>
      </c>
      <c r="H87" s="34" t="s">
        <v>20</v>
      </c>
      <c r="I87" s="34" t="s">
        <v>20</v>
      </c>
      <c r="J87" s="34" t="s">
        <v>20</v>
      </c>
      <c r="K87" s="34" t="s">
        <v>20</v>
      </c>
      <c r="L87" s="34" t="s">
        <v>20</v>
      </c>
      <c r="M87" s="34" t="s">
        <v>20</v>
      </c>
      <c r="N87" s="34" t="s">
        <v>20</v>
      </c>
      <c r="O87" s="34" t="s">
        <v>20</v>
      </c>
      <c r="P87" s="34" t="s">
        <v>20</v>
      </c>
    </row>
    <row r="88" spans="1:16" s="21" customFormat="1" x14ac:dyDescent="0.2">
      <c r="A88" s="30"/>
      <c r="C88" s="35">
        <f>SUM(C84:C86)</f>
        <v>7779.1500000000005</v>
      </c>
      <c r="D88" s="35">
        <f t="shared" ref="D88:P88" si="8">SUM(D84:D86)</f>
        <v>6569.06</v>
      </c>
      <c r="E88" s="35">
        <f t="shared" si="8"/>
        <v>1210.0899999999999</v>
      </c>
      <c r="F88" s="35">
        <f t="shared" si="8"/>
        <v>302.52</v>
      </c>
      <c r="G88" s="35">
        <f t="shared" si="8"/>
        <v>8081.670000000001</v>
      </c>
      <c r="H88" s="35">
        <f t="shared" si="8"/>
        <v>-480.90000000000003</v>
      </c>
      <c r="I88" s="35">
        <f t="shared" si="8"/>
        <v>-25.77</v>
      </c>
      <c r="J88" s="35">
        <f t="shared" si="8"/>
        <v>455.13</v>
      </c>
      <c r="K88" s="35">
        <f t="shared" si="8"/>
        <v>0</v>
      </c>
      <c r="L88" s="35">
        <f t="shared" si="8"/>
        <v>0</v>
      </c>
      <c r="M88" s="35">
        <f t="shared" si="8"/>
        <v>0</v>
      </c>
      <c r="N88" s="35">
        <f t="shared" si="8"/>
        <v>0.04</v>
      </c>
      <c r="O88" s="35">
        <f t="shared" si="8"/>
        <v>-25.73</v>
      </c>
      <c r="P88" s="35">
        <f t="shared" si="8"/>
        <v>8107.4</v>
      </c>
    </row>
    <row r="89" spans="1:16" s="21" customFormat="1" x14ac:dyDescent="0.2">
      <c r="A89" s="30"/>
    </row>
    <row r="90" spans="1:16" s="21" customFormat="1" x14ac:dyDescent="0.2">
      <c r="A90" s="31" t="s">
        <v>115</v>
      </c>
      <c r="B90" s="18"/>
    </row>
    <row r="91" spans="1:16" s="21" customFormat="1" x14ac:dyDescent="0.2">
      <c r="A91" s="17" t="s">
        <v>116</v>
      </c>
      <c r="B91" s="18" t="s">
        <v>117</v>
      </c>
      <c r="C91" s="19">
        <v>2593.0500000000002</v>
      </c>
      <c r="D91" s="19">
        <v>2593.0500000000002</v>
      </c>
      <c r="E91" s="19">
        <v>0</v>
      </c>
      <c r="F91" s="19">
        <v>0</v>
      </c>
      <c r="G91" s="19">
        <v>2593.0500000000002</v>
      </c>
      <c r="H91" s="20">
        <v>-160.30000000000001</v>
      </c>
      <c r="I91" s="20">
        <v>-8.59</v>
      </c>
      <c r="J91" s="19">
        <v>151.71</v>
      </c>
      <c r="K91" s="19">
        <v>0</v>
      </c>
      <c r="L91" s="19">
        <v>0</v>
      </c>
      <c r="M91" s="19">
        <v>0</v>
      </c>
      <c r="N91" s="20">
        <v>0.04</v>
      </c>
      <c r="O91" s="19">
        <v>-8.5500000000000007</v>
      </c>
      <c r="P91" s="19">
        <v>2601.6</v>
      </c>
    </row>
    <row r="92" spans="1:16" s="21" customFormat="1" x14ac:dyDescent="0.2">
      <c r="A92" s="17" t="s">
        <v>118</v>
      </c>
      <c r="B92" s="18" t="s">
        <v>119</v>
      </c>
      <c r="C92" s="19">
        <v>2000</v>
      </c>
      <c r="D92" s="19">
        <v>2000.1</v>
      </c>
      <c r="E92" s="19">
        <v>0</v>
      </c>
      <c r="F92" s="19">
        <v>0</v>
      </c>
      <c r="G92" s="19">
        <v>2000.1</v>
      </c>
      <c r="H92" s="20">
        <v>-188.71</v>
      </c>
      <c r="I92" s="20">
        <v>-74.95</v>
      </c>
      <c r="J92" s="19">
        <v>113.76</v>
      </c>
      <c r="K92" s="19">
        <v>0</v>
      </c>
      <c r="L92" s="19">
        <v>0</v>
      </c>
      <c r="M92" s="19">
        <v>0</v>
      </c>
      <c r="N92" s="20">
        <v>0.05</v>
      </c>
      <c r="O92" s="19">
        <v>-74.900000000000006</v>
      </c>
      <c r="P92" s="19">
        <v>2075</v>
      </c>
    </row>
    <row r="93" spans="1:16" s="21" customFormat="1" x14ac:dyDescent="0.2">
      <c r="A93" s="17" t="s">
        <v>120</v>
      </c>
      <c r="B93" s="18" t="s">
        <v>121</v>
      </c>
      <c r="C93" s="19">
        <v>4500</v>
      </c>
      <c r="D93" s="19">
        <v>4500</v>
      </c>
      <c r="E93" s="19">
        <v>0</v>
      </c>
      <c r="F93" s="19">
        <v>0</v>
      </c>
      <c r="G93" s="19">
        <v>4500</v>
      </c>
      <c r="H93" s="19">
        <v>0</v>
      </c>
      <c r="I93" s="19">
        <v>0</v>
      </c>
      <c r="J93" s="19">
        <v>354.46</v>
      </c>
      <c r="K93" s="19">
        <v>0</v>
      </c>
      <c r="L93" s="19">
        <v>354.46</v>
      </c>
      <c r="M93" s="19">
        <v>0</v>
      </c>
      <c r="N93" s="20">
        <v>-0.06</v>
      </c>
      <c r="O93" s="19">
        <v>354.4</v>
      </c>
      <c r="P93" s="19">
        <v>4145.6000000000004</v>
      </c>
    </row>
    <row r="94" spans="1:16" s="21" customFormat="1" x14ac:dyDescent="0.2">
      <c r="A94" s="17" t="s">
        <v>122</v>
      </c>
      <c r="B94" s="18" t="s">
        <v>123</v>
      </c>
      <c r="C94" s="36">
        <v>2903.4</v>
      </c>
      <c r="D94" s="19">
        <v>2903.4</v>
      </c>
      <c r="E94" s="19">
        <v>0</v>
      </c>
      <c r="F94" s="19">
        <v>0</v>
      </c>
      <c r="G94" s="19">
        <v>2903.4</v>
      </c>
      <c r="H94" s="20">
        <v>-145.38</v>
      </c>
      <c r="I94" s="19">
        <v>0</v>
      </c>
      <c r="J94" s="19">
        <v>180.75</v>
      </c>
      <c r="K94" s="19">
        <v>0</v>
      </c>
      <c r="L94" s="19">
        <v>35.380000000000003</v>
      </c>
      <c r="M94" s="19">
        <v>0</v>
      </c>
      <c r="N94" s="19">
        <v>0.02</v>
      </c>
      <c r="O94" s="19">
        <v>35.4</v>
      </c>
      <c r="P94" s="19">
        <v>2868</v>
      </c>
    </row>
    <row r="95" spans="1:16" s="21" customFormat="1" x14ac:dyDescent="0.2">
      <c r="A95" s="17" t="s">
        <v>124</v>
      </c>
      <c r="B95" s="18" t="s">
        <v>125</v>
      </c>
      <c r="C95" s="19">
        <v>2593.0500000000002</v>
      </c>
      <c r="D95" s="19">
        <v>2593.0500000000002</v>
      </c>
      <c r="E95" s="19">
        <v>0</v>
      </c>
      <c r="F95" s="19">
        <v>0</v>
      </c>
      <c r="G95" s="19">
        <v>2593.0500000000002</v>
      </c>
      <c r="H95" s="20">
        <v>-160.30000000000001</v>
      </c>
      <c r="I95" s="20">
        <v>-8.59</v>
      </c>
      <c r="J95" s="19">
        <v>151.71</v>
      </c>
      <c r="K95" s="19">
        <v>0</v>
      </c>
      <c r="L95" s="19">
        <v>0</v>
      </c>
      <c r="M95" s="19">
        <v>0</v>
      </c>
      <c r="N95" s="19">
        <v>0.04</v>
      </c>
      <c r="O95" s="19">
        <v>-8.5500000000000007</v>
      </c>
      <c r="P95" s="19">
        <v>2601.6</v>
      </c>
    </row>
    <row r="96" spans="1:16" s="21" customFormat="1" x14ac:dyDescent="0.2">
      <c r="A96" s="17" t="s">
        <v>126</v>
      </c>
      <c r="B96" s="18" t="s">
        <v>127</v>
      </c>
      <c r="C96" s="19">
        <v>3000</v>
      </c>
      <c r="D96" s="19">
        <v>3000</v>
      </c>
      <c r="E96" s="19">
        <v>0</v>
      </c>
      <c r="F96" s="19">
        <v>0</v>
      </c>
      <c r="G96" s="19">
        <v>3000</v>
      </c>
      <c r="H96" s="20">
        <v>-145.38</v>
      </c>
      <c r="I96" s="19">
        <v>0</v>
      </c>
      <c r="J96" s="19">
        <v>191.26</v>
      </c>
      <c r="K96" s="19">
        <v>0</v>
      </c>
      <c r="L96" s="19">
        <v>45.89</v>
      </c>
      <c r="M96" s="19">
        <v>0</v>
      </c>
      <c r="N96" s="20">
        <v>0.11</v>
      </c>
      <c r="O96" s="19">
        <v>46</v>
      </c>
      <c r="P96" s="19">
        <v>2954</v>
      </c>
    </row>
    <row r="97" spans="1:16" s="21" customFormat="1" x14ac:dyDescent="0.2">
      <c r="A97" s="17" t="s">
        <v>128</v>
      </c>
      <c r="B97" s="18" t="s">
        <v>129</v>
      </c>
      <c r="C97" s="19">
        <v>4500</v>
      </c>
      <c r="D97" s="19">
        <v>4500</v>
      </c>
      <c r="E97" s="19">
        <v>0</v>
      </c>
      <c r="F97" s="19">
        <v>0</v>
      </c>
      <c r="G97" s="19">
        <v>4500</v>
      </c>
      <c r="H97" s="19">
        <v>0</v>
      </c>
      <c r="I97" s="19">
        <v>0</v>
      </c>
      <c r="J97" s="19">
        <v>354.46</v>
      </c>
      <c r="K97" s="19">
        <v>0</v>
      </c>
      <c r="L97" s="19">
        <v>354.46</v>
      </c>
      <c r="M97" s="19">
        <v>0</v>
      </c>
      <c r="N97" s="20">
        <v>0.14000000000000001</v>
      </c>
      <c r="O97" s="19">
        <v>354.6</v>
      </c>
      <c r="P97" s="19">
        <v>4145.3999999999996</v>
      </c>
    </row>
    <row r="98" spans="1:16" s="21" customFormat="1" x14ac:dyDescent="0.2">
      <c r="A98" s="17" t="s">
        <v>130</v>
      </c>
      <c r="B98" s="18" t="s">
        <v>131</v>
      </c>
      <c r="C98" s="19">
        <v>3000</v>
      </c>
      <c r="D98" s="19">
        <v>2600</v>
      </c>
      <c r="E98" s="19">
        <v>0</v>
      </c>
      <c r="F98" s="19">
        <v>0</v>
      </c>
      <c r="G98" s="19">
        <v>2600</v>
      </c>
      <c r="H98" s="20">
        <v>-149.25</v>
      </c>
      <c r="I98" s="19">
        <v>0</v>
      </c>
      <c r="J98" s="19">
        <v>152.15</v>
      </c>
      <c r="K98" s="19">
        <v>0</v>
      </c>
      <c r="L98" s="19">
        <v>2.9</v>
      </c>
      <c r="M98" s="19">
        <v>0</v>
      </c>
      <c r="N98" s="19">
        <v>-0.1</v>
      </c>
      <c r="O98" s="19">
        <v>2.8</v>
      </c>
      <c r="P98" s="19">
        <v>2597.1999999999998</v>
      </c>
    </row>
    <row r="99" spans="1:16" s="21" customFormat="1" x14ac:dyDescent="0.2">
      <c r="A99" s="17" t="s">
        <v>132</v>
      </c>
      <c r="B99" s="18" t="s">
        <v>133</v>
      </c>
      <c r="C99" s="19">
        <v>2593.0500000000002</v>
      </c>
      <c r="D99" s="19">
        <v>2593.0500000000002</v>
      </c>
      <c r="E99" s="19">
        <v>0</v>
      </c>
      <c r="F99" s="19">
        <v>0</v>
      </c>
      <c r="G99" s="19">
        <v>2593.0500000000002</v>
      </c>
      <c r="H99" s="20">
        <v>-160.30000000000001</v>
      </c>
      <c r="I99" s="20">
        <v>-8.59</v>
      </c>
      <c r="J99" s="19">
        <v>151.71</v>
      </c>
      <c r="K99" s="19">
        <v>0</v>
      </c>
      <c r="L99" s="19">
        <v>0</v>
      </c>
      <c r="M99" s="19">
        <v>0</v>
      </c>
      <c r="N99" s="19">
        <v>0.04</v>
      </c>
      <c r="O99" s="19">
        <v>-8.5500000000000007</v>
      </c>
      <c r="P99" s="19">
        <v>2601.6</v>
      </c>
    </row>
    <row r="100" spans="1:16" s="21" customFormat="1" x14ac:dyDescent="0.2">
      <c r="A100" s="17" t="s">
        <v>134</v>
      </c>
      <c r="B100" s="18" t="s">
        <v>135</v>
      </c>
      <c r="C100" s="19">
        <v>5420.55</v>
      </c>
      <c r="D100" s="19">
        <v>5420.55</v>
      </c>
      <c r="E100" s="19">
        <v>0</v>
      </c>
      <c r="F100" s="19">
        <v>0</v>
      </c>
      <c r="G100" s="19">
        <v>5420.55</v>
      </c>
      <c r="H100" s="19">
        <v>0</v>
      </c>
      <c r="I100" s="19">
        <v>0</v>
      </c>
      <c r="J100" s="19">
        <v>489.21</v>
      </c>
      <c r="K100" s="19">
        <v>0</v>
      </c>
      <c r="L100" s="19">
        <v>489.21</v>
      </c>
      <c r="M100" s="19">
        <v>0</v>
      </c>
      <c r="N100" s="20">
        <v>-0.06</v>
      </c>
      <c r="O100" s="19">
        <v>489.15</v>
      </c>
      <c r="P100" s="19">
        <v>4931.3999999999996</v>
      </c>
    </row>
    <row r="101" spans="1:16" s="33" customFormat="1" x14ac:dyDescent="0.2">
      <c r="A101" s="32" t="s">
        <v>19</v>
      </c>
      <c r="C101" s="34" t="s">
        <v>20</v>
      </c>
      <c r="D101" s="34" t="s">
        <v>20</v>
      </c>
      <c r="E101" s="34" t="s">
        <v>20</v>
      </c>
      <c r="F101" s="34" t="s">
        <v>20</v>
      </c>
      <c r="G101" s="34" t="s">
        <v>20</v>
      </c>
      <c r="H101" s="34" t="s">
        <v>20</v>
      </c>
      <c r="I101" s="34" t="s">
        <v>20</v>
      </c>
      <c r="J101" s="34" t="s">
        <v>20</v>
      </c>
      <c r="K101" s="34" t="s">
        <v>20</v>
      </c>
      <c r="L101" s="34" t="s">
        <v>20</v>
      </c>
      <c r="M101" s="34" t="s">
        <v>20</v>
      </c>
      <c r="N101" s="34" t="s">
        <v>20</v>
      </c>
      <c r="O101" s="34" t="s">
        <v>20</v>
      </c>
      <c r="P101" s="34" t="s">
        <v>20</v>
      </c>
    </row>
    <row r="102" spans="1:16" s="21" customFormat="1" x14ac:dyDescent="0.2">
      <c r="A102" s="30"/>
      <c r="C102" s="35">
        <f>SUM(C91:C100)</f>
        <v>33103.1</v>
      </c>
      <c r="D102" s="35">
        <f t="shared" ref="D102:P102" si="9">SUM(D91:D100)</f>
        <v>32703.199999999997</v>
      </c>
      <c r="E102" s="35">
        <f t="shared" si="9"/>
        <v>0</v>
      </c>
      <c r="F102" s="35">
        <f t="shared" si="9"/>
        <v>0</v>
      </c>
      <c r="G102" s="35">
        <f t="shared" si="9"/>
        <v>32703.199999999997</v>
      </c>
      <c r="H102" s="35">
        <f t="shared" si="9"/>
        <v>-1109.6200000000001</v>
      </c>
      <c r="I102" s="35">
        <f t="shared" si="9"/>
        <v>-100.72000000000001</v>
      </c>
      <c r="J102" s="35">
        <f t="shared" si="9"/>
        <v>2291.1800000000003</v>
      </c>
      <c r="K102" s="35">
        <f t="shared" si="9"/>
        <v>0</v>
      </c>
      <c r="L102" s="35">
        <f t="shared" si="9"/>
        <v>1282.3</v>
      </c>
      <c r="M102" s="35">
        <f t="shared" si="9"/>
        <v>0</v>
      </c>
      <c r="N102" s="35">
        <f t="shared" si="9"/>
        <v>0.22000000000000003</v>
      </c>
      <c r="O102" s="35">
        <f t="shared" si="9"/>
        <v>1181.8</v>
      </c>
      <c r="P102" s="35">
        <f t="shared" si="9"/>
        <v>31521.4</v>
      </c>
    </row>
    <row r="103" spans="1:16" s="21" customFormat="1" x14ac:dyDescent="0.2">
      <c r="A103" s="30"/>
    </row>
    <row r="104" spans="1:16" s="21" customFormat="1" x14ac:dyDescent="0.2">
      <c r="A104" s="31" t="s">
        <v>136</v>
      </c>
      <c r="B104" s="18"/>
    </row>
    <row r="105" spans="1:16" s="21" customFormat="1" x14ac:dyDescent="0.2">
      <c r="A105" s="17" t="s">
        <v>137</v>
      </c>
      <c r="B105" s="22" t="s">
        <v>138</v>
      </c>
      <c r="C105" s="19">
        <v>2593.0500000000002</v>
      </c>
      <c r="D105" s="19">
        <v>2593.0500000000002</v>
      </c>
      <c r="E105" s="19">
        <v>0</v>
      </c>
      <c r="F105" s="19">
        <v>0</v>
      </c>
      <c r="G105" s="19">
        <v>2593.0500000000002</v>
      </c>
      <c r="H105" s="20">
        <v>-160.30000000000001</v>
      </c>
      <c r="I105" s="20">
        <v>-8.59</v>
      </c>
      <c r="J105" s="19">
        <v>151.71</v>
      </c>
      <c r="K105" s="19">
        <v>0</v>
      </c>
      <c r="L105" s="19">
        <v>0</v>
      </c>
      <c r="M105" s="19">
        <v>0</v>
      </c>
      <c r="N105" s="19">
        <v>0.04</v>
      </c>
      <c r="O105" s="19">
        <v>-8.5500000000000007</v>
      </c>
      <c r="P105" s="19">
        <v>2601.6</v>
      </c>
    </row>
    <row r="106" spans="1:16" s="33" customFormat="1" x14ac:dyDescent="0.2">
      <c r="A106" s="32" t="s">
        <v>19</v>
      </c>
      <c r="D106" s="37" t="s">
        <v>20</v>
      </c>
      <c r="E106" s="37" t="s">
        <v>20</v>
      </c>
      <c r="F106" s="37" t="s">
        <v>20</v>
      </c>
      <c r="G106" s="37" t="s">
        <v>20</v>
      </c>
      <c r="H106" s="37" t="s">
        <v>20</v>
      </c>
      <c r="I106" s="37" t="s">
        <v>20</v>
      </c>
      <c r="J106" s="37" t="s">
        <v>20</v>
      </c>
      <c r="K106" s="37" t="s">
        <v>20</v>
      </c>
      <c r="L106" s="37" t="s">
        <v>20</v>
      </c>
      <c r="M106" s="37" t="s">
        <v>20</v>
      </c>
      <c r="N106" s="37" t="s">
        <v>20</v>
      </c>
      <c r="O106" s="37" t="s">
        <v>20</v>
      </c>
      <c r="P106" s="37" t="s">
        <v>20</v>
      </c>
    </row>
    <row r="107" spans="1:16" s="21" customFormat="1" x14ac:dyDescent="0.2">
      <c r="A107" s="30"/>
      <c r="C107" s="35">
        <f>SUM(C105)</f>
        <v>2593.0500000000002</v>
      </c>
      <c r="D107" s="35">
        <f t="shared" ref="D107:P107" si="10">SUM(D105)</f>
        <v>2593.0500000000002</v>
      </c>
      <c r="E107" s="35">
        <f t="shared" si="10"/>
        <v>0</v>
      </c>
      <c r="F107" s="35">
        <f t="shared" si="10"/>
        <v>0</v>
      </c>
      <c r="G107" s="35">
        <f t="shared" si="10"/>
        <v>2593.0500000000002</v>
      </c>
      <c r="H107" s="35">
        <f t="shared" si="10"/>
        <v>-160.30000000000001</v>
      </c>
      <c r="I107" s="35">
        <f t="shared" si="10"/>
        <v>-8.59</v>
      </c>
      <c r="J107" s="35">
        <f t="shared" si="10"/>
        <v>151.71</v>
      </c>
      <c r="K107" s="35">
        <f t="shared" si="10"/>
        <v>0</v>
      </c>
      <c r="L107" s="35">
        <f t="shared" si="10"/>
        <v>0</v>
      </c>
      <c r="M107" s="35">
        <f t="shared" si="10"/>
        <v>0</v>
      </c>
      <c r="N107" s="35">
        <f t="shared" si="10"/>
        <v>0.04</v>
      </c>
      <c r="O107" s="35">
        <f t="shared" si="10"/>
        <v>-8.5500000000000007</v>
      </c>
      <c r="P107" s="35">
        <f t="shared" si="10"/>
        <v>2601.6</v>
      </c>
    </row>
    <row r="108" spans="1:16" s="21" customFormat="1" x14ac:dyDescent="0.2">
      <c r="A108" s="30"/>
    </row>
    <row r="109" spans="1:16" s="21" customFormat="1" x14ac:dyDescent="0.2">
      <c r="A109" s="31" t="s">
        <v>139</v>
      </c>
      <c r="B109" s="18"/>
    </row>
    <row r="110" spans="1:16" s="21" customFormat="1" x14ac:dyDescent="0.2">
      <c r="A110" s="17" t="s">
        <v>140</v>
      </c>
      <c r="B110" s="18" t="s">
        <v>141</v>
      </c>
      <c r="C110" s="19">
        <v>5420.55</v>
      </c>
      <c r="D110" s="19">
        <v>5420.55</v>
      </c>
      <c r="E110" s="19">
        <v>0</v>
      </c>
      <c r="F110" s="19">
        <v>0</v>
      </c>
      <c r="G110" s="19">
        <v>5420.55</v>
      </c>
      <c r="H110" s="19">
        <v>0</v>
      </c>
      <c r="I110" s="19">
        <v>0</v>
      </c>
      <c r="J110" s="19">
        <v>489.21</v>
      </c>
      <c r="K110" s="19">
        <v>0</v>
      </c>
      <c r="L110" s="19">
        <v>489.21</v>
      </c>
      <c r="M110" s="19">
        <v>0</v>
      </c>
      <c r="N110" s="20">
        <v>0.14000000000000001</v>
      </c>
      <c r="O110" s="19">
        <v>489.35</v>
      </c>
      <c r="P110" s="19">
        <v>4931.2</v>
      </c>
    </row>
    <row r="111" spans="1:16" s="21" customFormat="1" x14ac:dyDescent="0.2">
      <c r="A111" s="17" t="s">
        <v>142</v>
      </c>
      <c r="B111" s="18" t="s">
        <v>143</v>
      </c>
      <c r="C111" s="19">
        <v>11950.8</v>
      </c>
      <c r="D111" s="19">
        <v>10357.36</v>
      </c>
      <c r="E111" s="19">
        <v>1593.44</v>
      </c>
      <c r="F111" s="19">
        <v>398.36</v>
      </c>
      <c r="G111" s="19">
        <v>12349.16</v>
      </c>
      <c r="H111" s="19">
        <v>0</v>
      </c>
      <c r="I111" s="19">
        <v>0</v>
      </c>
      <c r="J111" s="19">
        <v>1841.59</v>
      </c>
      <c r="K111" s="19">
        <v>85.09</v>
      </c>
      <c r="L111" s="19">
        <v>1841.59</v>
      </c>
      <c r="M111" s="19">
        <v>0</v>
      </c>
      <c r="N111" s="19">
        <v>0.08</v>
      </c>
      <c r="O111" s="19">
        <v>1926.76</v>
      </c>
      <c r="P111" s="19">
        <v>10422.4</v>
      </c>
    </row>
    <row r="112" spans="1:16" s="21" customFormat="1" x14ac:dyDescent="0.2">
      <c r="A112" s="17" t="s">
        <v>144</v>
      </c>
      <c r="B112" s="18" t="s">
        <v>145</v>
      </c>
      <c r="C112" s="19">
        <v>3631.2</v>
      </c>
      <c r="D112" s="19">
        <v>3631.2</v>
      </c>
      <c r="E112" s="19">
        <v>0</v>
      </c>
      <c r="F112" s="19">
        <v>0</v>
      </c>
      <c r="G112" s="19">
        <v>3631.2</v>
      </c>
      <c r="H112" s="20">
        <v>-107.37</v>
      </c>
      <c r="I112" s="19">
        <v>0</v>
      </c>
      <c r="J112" s="19">
        <v>259.94</v>
      </c>
      <c r="K112" s="19">
        <v>0</v>
      </c>
      <c r="L112" s="19">
        <v>152.56</v>
      </c>
      <c r="M112" s="19">
        <v>0</v>
      </c>
      <c r="N112" s="19">
        <v>0.04</v>
      </c>
      <c r="O112" s="19">
        <v>152.6</v>
      </c>
      <c r="P112" s="19">
        <v>3478.6</v>
      </c>
    </row>
    <row r="113" spans="1:16" s="21" customFormat="1" x14ac:dyDescent="0.2">
      <c r="A113" s="17" t="s">
        <v>146</v>
      </c>
      <c r="B113" s="18" t="s">
        <v>147</v>
      </c>
      <c r="C113" s="19">
        <v>3000</v>
      </c>
      <c r="D113" s="19">
        <v>3000</v>
      </c>
      <c r="E113" s="19">
        <v>0</v>
      </c>
      <c r="F113" s="19">
        <v>0</v>
      </c>
      <c r="G113" s="19">
        <v>3000</v>
      </c>
      <c r="H113" s="20">
        <v>-145.38</v>
      </c>
      <c r="I113" s="19">
        <v>0</v>
      </c>
      <c r="J113" s="19">
        <v>191.26</v>
      </c>
      <c r="K113" s="19">
        <v>0</v>
      </c>
      <c r="L113" s="19">
        <v>45.89</v>
      </c>
      <c r="M113" s="19">
        <v>500</v>
      </c>
      <c r="N113" s="20">
        <v>0.11</v>
      </c>
      <c r="O113" s="19">
        <v>546</v>
      </c>
      <c r="P113" s="19">
        <v>2454</v>
      </c>
    </row>
    <row r="114" spans="1:16" s="21" customFormat="1" x14ac:dyDescent="0.2">
      <c r="A114" s="17" t="s">
        <v>148</v>
      </c>
      <c r="B114" s="18" t="s">
        <v>149</v>
      </c>
      <c r="C114" s="19">
        <v>7955.55</v>
      </c>
      <c r="D114" s="19">
        <v>7955.55</v>
      </c>
      <c r="E114" s="19">
        <v>0</v>
      </c>
      <c r="F114" s="19">
        <v>0</v>
      </c>
      <c r="G114" s="19">
        <v>7955.55</v>
      </c>
      <c r="H114" s="19">
        <v>0</v>
      </c>
      <c r="I114" s="19">
        <v>0</v>
      </c>
      <c r="J114" s="19">
        <v>988.2</v>
      </c>
      <c r="K114" s="19">
        <v>0</v>
      </c>
      <c r="L114" s="19">
        <v>988.2</v>
      </c>
      <c r="M114" s="19">
        <v>0</v>
      </c>
      <c r="N114" s="20">
        <v>-0.05</v>
      </c>
      <c r="O114" s="19">
        <v>988.15</v>
      </c>
      <c r="P114" s="19">
        <v>6967.4</v>
      </c>
    </row>
    <row r="115" spans="1:16" s="21" customFormat="1" x14ac:dyDescent="0.2">
      <c r="A115" s="17" t="s">
        <v>150</v>
      </c>
      <c r="B115" s="18" t="s">
        <v>151</v>
      </c>
      <c r="C115" s="19">
        <v>3500.1</v>
      </c>
      <c r="D115" s="19">
        <v>3500.1</v>
      </c>
      <c r="E115" s="19">
        <v>0</v>
      </c>
      <c r="F115" s="19">
        <v>0</v>
      </c>
      <c r="G115" s="19">
        <v>3500.1</v>
      </c>
      <c r="H115" s="20">
        <v>-125.1</v>
      </c>
      <c r="I115" s="19">
        <v>0</v>
      </c>
      <c r="J115" s="19">
        <v>245.67</v>
      </c>
      <c r="K115" s="19">
        <v>0</v>
      </c>
      <c r="L115" s="19">
        <v>120.57</v>
      </c>
      <c r="M115" s="19">
        <v>0</v>
      </c>
      <c r="N115" s="19">
        <v>-7.0000000000000007E-2</v>
      </c>
      <c r="O115" s="19">
        <v>120.5</v>
      </c>
      <c r="P115" s="19">
        <v>3379.6</v>
      </c>
    </row>
    <row r="116" spans="1:16" s="21" customFormat="1" x14ac:dyDescent="0.2">
      <c r="A116" s="17" t="s">
        <v>152</v>
      </c>
      <c r="B116" s="18" t="s">
        <v>153</v>
      </c>
      <c r="C116" s="19">
        <v>5420.55</v>
      </c>
      <c r="D116" s="19">
        <v>5420.55</v>
      </c>
      <c r="E116" s="19">
        <v>0</v>
      </c>
      <c r="F116" s="19">
        <v>0</v>
      </c>
      <c r="G116" s="19">
        <v>5420.55</v>
      </c>
      <c r="H116" s="19">
        <v>0</v>
      </c>
      <c r="I116" s="19">
        <v>0</v>
      </c>
      <c r="J116" s="19">
        <v>489.21</v>
      </c>
      <c r="K116" s="19">
        <v>0</v>
      </c>
      <c r="L116" s="19">
        <v>489.21</v>
      </c>
      <c r="M116" s="19">
        <v>0</v>
      </c>
      <c r="N116" s="19">
        <v>-0.06</v>
      </c>
      <c r="O116" s="19">
        <v>489.15</v>
      </c>
      <c r="P116" s="19">
        <v>4931.3999999999996</v>
      </c>
    </row>
    <row r="117" spans="1:16" s="21" customFormat="1" x14ac:dyDescent="0.2">
      <c r="A117" s="17" t="s">
        <v>154</v>
      </c>
      <c r="B117" s="18" t="s">
        <v>155</v>
      </c>
      <c r="C117" s="19">
        <v>7955.55</v>
      </c>
      <c r="D117" s="19">
        <v>7955.55</v>
      </c>
      <c r="E117" s="19">
        <v>0</v>
      </c>
      <c r="F117" s="19">
        <v>0</v>
      </c>
      <c r="G117" s="19">
        <v>7955.55</v>
      </c>
      <c r="H117" s="19">
        <v>0</v>
      </c>
      <c r="I117" s="19">
        <v>0</v>
      </c>
      <c r="J117" s="19">
        <v>988.2</v>
      </c>
      <c r="K117" s="19">
        <v>0</v>
      </c>
      <c r="L117" s="19">
        <v>988.2</v>
      </c>
      <c r="M117" s="19">
        <v>0</v>
      </c>
      <c r="N117" s="20">
        <v>0.15</v>
      </c>
      <c r="O117" s="19">
        <v>988.35</v>
      </c>
      <c r="P117" s="19">
        <v>6967.2</v>
      </c>
    </row>
    <row r="118" spans="1:16" s="21" customFormat="1" x14ac:dyDescent="0.2">
      <c r="A118" s="17" t="s">
        <v>156</v>
      </c>
      <c r="B118" s="18" t="s">
        <v>157</v>
      </c>
      <c r="C118" s="19">
        <v>5420.55</v>
      </c>
      <c r="D118" s="19">
        <v>5420.55</v>
      </c>
      <c r="E118" s="19">
        <v>0</v>
      </c>
      <c r="F118" s="19">
        <v>0</v>
      </c>
      <c r="G118" s="19">
        <v>5420.55</v>
      </c>
      <c r="H118" s="19">
        <v>0</v>
      </c>
      <c r="I118" s="19">
        <v>0</v>
      </c>
      <c r="J118" s="19">
        <v>489.21</v>
      </c>
      <c r="K118" s="19">
        <v>0</v>
      </c>
      <c r="L118" s="19">
        <v>489.21</v>
      </c>
      <c r="M118" s="19">
        <v>0</v>
      </c>
      <c r="N118" s="19">
        <v>-0.06</v>
      </c>
      <c r="O118" s="19">
        <v>489.15</v>
      </c>
      <c r="P118" s="19">
        <v>4931.3999999999996</v>
      </c>
    </row>
    <row r="119" spans="1:16" s="21" customFormat="1" x14ac:dyDescent="0.2">
      <c r="A119" s="17" t="s">
        <v>158</v>
      </c>
      <c r="B119" s="18" t="s">
        <v>159</v>
      </c>
      <c r="C119" s="19">
        <v>3631.2</v>
      </c>
      <c r="D119" s="19">
        <v>3631.2</v>
      </c>
      <c r="E119" s="19">
        <v>0</v>
      </c>
      <c r="F119" s="19">
        <v>0</v>
      </c>
      <c r="G119" s="19">
        <v>3631.2</v>
      </c>
      <c r="H119" s="20">
        <v>-107.37</v>
      </c>
      <c r="I119" s="19">
        <v>0</v>
      </c>
      <c r="J119" s="19">
        <v>259.94</v>
      </c>
      <c r="K119" s="19">
        <v>0</v>
      </c>
      <c r="L119" s="19">
        <v>152.56</v>
      </c>
      <c r="M119" s="19">
        <v>0</v>
      </c>
      <c r="N119" s="19">
        <v>0.04</v>
      </c>
      <c r="O119" s="19">
        <v>152.6</v>
      </c>
      <c r="P119" s="19">
        <v>3478.6</v>
      </c>
    </row>
    <row r="120" spans="1:16" s="33" customFormat="1" x14ac:dyDescent="0.2">
      <c r="A120" s="32" t="s">
        <v>19</v>
      </c>
      <c r="C120" s="34" t="s">
        <v>20</v>
      </c>
      <c r="D120" s="34" t="s">
        <v>20</v>
      </c>
      <c r="E120" s="34" t="s">
        <v>20</v>
      </c>
      <c r="F120" s="34" t="s">
        <v>20</v>
      </c>
      <c r="G120" s="34" t="s">
        <v>20</v>
      </c>
      <c r="H120" s="34" t="s">
        <v>20</v>
      </c>
      <c r="I120" s="34" t="s">
        <v>20</v>
      </c>
      <c r="J120" s="34" t="s">
        <v>20</v>
      </c>
      <c r="K120" s="34" t="s">
        <v>20</v>
      </c>
      <c r="L120" s="34" t="s">
        <v>20</v>
      </c>
      <c r="M120" s="34" t="s">
        <v>20</v>
      </c>
      <c r="N120" s="34" t="s">
        <v>20</v>
      </c>
      <c r="O120" s="34" t="s">
        <v>20</v>
      </c>
      <c r="P120" s="34" t="s">
        <v>20</v>
      </c>
    </row>
    <row r="121" spans="1:16" s="21" customFormat="1" x14ac:dyDescent="0.2">
      <c r="A121" s="30"/>
      <c r="C121" s="35">
        <f>SUM(C110:C119)</f>
        <v>57886.05</v>
      </c>
      <c r="D121" s="35">
        <f t="shared" ref="D121:P121" si="11">SUM(D110:D119)</f>
        <v>56292.610000000008</v>
      </c>
      <c r="E121" s="35">
        <f t="shared" si="11"/>
        <v>1593.44</v>
      </c>
      <c r="F121" s="35">
        <f t="shared" si="11"/>
        <v>398.36</v>
      </c>
      <c r="G121" s="35">
        <f t="shared" si="11"/>
        <v>58284.41</v>
      </c>
      <c r="H121" s="35">
        <f t="shared" si="11"/>
        <v>-485.22</v>
      </c>
      <c r="I121" s="35">
        <f t="shared" si="11"/>
        <v>0</v>
      </c>
      <c r="J121" s="35">
        <f t="shared" si="11"/>
        <v>6242.4299999999994</v>
      </c>
      <c r="K121" s="35">
        <f t="shared" si="11"/>
        <v>85.09</v>
      </c>
      <c r="L121" s="35">
        <f t="shared" si="11"/>
        <v>5757.2</v>
      </c>
      <c r="M121" s="35">
        <f t="shared" si="11"/>
        <v>500</v>
      </c>
      <c r="N121" s="35">
        <f t="shared" si="11"/>
        <v>0.31999999999999995</v>
      </c>
      <c r="O121" s="35">
        <f t="shared" si="11"/>
        <v>6342.61</v>
      </c>
      <c r="P121" s="35">
        <f t="shared" si="11"/>
        <v>51941.799999999996</v>
      </c>
    </row>
    <row r="122" spans="1:16" s="21" customFormat="1" x14ac:dyDescent="0.2">
      <c r="A122" s="30"/>
    </row>
    <row r="123" spans="1:16" s="21" customFormat="1" x14ac:dyDescent="0.2">
      <c r="A123" s="31" t="s">
        <v>160</v>
      </c>
      <c r="B123" s="18"/>
    </row>
    <row r="124" spans="1:16" s="21" customFormat="1" x14ac:dyDescent="0.2">
      <c r="A124" s="17" t="s">
        <v>161</v>
      </c>
      <c r="B124" s="18" t="s">
        <v>162</v>
      </c>
      <c r="C124" s="23">
        <v>2903.4</v>
      </c>
      <c r="D124" s="19">
        <v>2903.4</v>
      </c>
      <c r="E124" s="19">
        <v>0</v>
      </c>
      <c r="F124" s="19">
        <v>0</v>
      </c>
      <c r="G124" s="19">
        <v>2903.4</v>
      </c>
      <c r="H124" s="20">
        <v>-145.38</v>
      </c>
      <c r="I124" s="19">
        <v>0</v>
      </c>
      <c r="J124" s="19">
        <v>180.75</v>
      </c>
      <c r="K124" s="19">
        <v>0</v>
      </c>
      <c r="L124" s="19">
        <v>35.380000000000003</v>
      </c>
      <c r="M124" s="19">
        <v>0</v>
      </c>
      <c r="N124" s="19">
        <v>0.02</v>
      </c>
      <c r="O124" s="19">
        <v>35.4</v>
      </c>
      <c r="P124" s="19">
        <v>2868</v>
      </c>
    </row>
    <row r="125" spans="1:16" s="21" customFormat="1" x14ac:dyDescent="0.2">
      <c r="A125" s="17" t="s">
        <v>163</v>
      </c>
      <c r="B125" s="18" t="s">
        <v>164</v>
      </c>
      <c r="C125" s="19">
        <v>2903.4</v>
      </c>
      <c r="D125" s="19">
        <v>2903.4</v>
      </c>
      <c r="E125" s="19">
        <v>0</v>
      </c>
      <c r="F125" s="19">
        <v>0</v>
      </c>
      <c r="G125" s="19">
        <v>2903.4</v>
      </c>
      <c r="H125" s="20">
        <v>-145.38</v>
      </c>
      <c r="I125" s="19">
        <v>0</v>
      </c>
      <c r="J125" s="19">
        <v>180.75</v>
      </c>
      <c r="K125" s="19">
        <v>0</v>
      </c>
      <c r="L125" s="19">
        <v>35.380000000000003</v>
      </c>
      <c r="M125" s="19">
        <v>0</v>
      </c>
      <c r="N125" s="19">
        <v>0.02</v>
      </c>
      <c r="O125" s="19">
        <v>35.4</v>
      </c>
      <c r="P125" s="19">
        <v>2868</v>
      </c>
    </row>
    <row r="126" spans="1:16" s="21" customFormat="1" x14ac:dyDescent="0.2">
      <c r="A126" s="17" t="s">
        <v>165</v>
      </c>
      <c r="B126" s="18" t="s">
        <v>166</v>
      </c>
      <c r="C126" s="19">
        <v>2903.4</v>
      </c>
      <c r="D126" s="19">
        <v>2903.4</v>
      </c>
      <c r="E126" s="19">
        <v>0</v>
      </c>
      <c r="F126" s="19">
        <v>0</v>
      </c>
      <c r="G126" s="19">
        <v>2903.4</v>
      </c>
      <c r="H126" s="20">
        <v>-145.38</v>
      </c>
      <c r="I126" s="19">
        <v>0</v>
      </c>
      <c r="J126" s="19">
        <v>180.75</v>
      </c>
      <c r="K126" s="19">
        <v>0</v>
      </c>
      <c r="L126" s="19">
        <v>35.380000000000003</v>
      </c>
      <c r="M126" s="19">
        <v>0</v>
      </c>
      <c r="N126" s="19">
        <v>0.02</v>
      </c>
      <c r="O126" s="19">
        <v>35.4</v>
      </c>
      <c r="P126" s="19">
        <v>2868</v>
      </c>
    </row>
    <row r="127" spans="1:16" s="21" customFormat="1" x14ac:dyDescent="0.2">
      <c r="A127" s="17" t="s">
        <v>167</v>
      </c>
      <c r="B127" s="18" t="s">
        <v>168</v>
      </c>
      <c r="C127" s="19">
        <v>3000</v>
      </c>
      <c r="D127" s="19">
        <v>3000</v>
      </c>
      <c r="E127" s="19">
        <v>0</v>
      </c>
      <c r="F127" s="19">
        <v>0</v>
      </c>
      <c r="G127" s="19">
        <v>3000</v>
      </c>
      <c r="H127" s="20">
        <v>-145.38</v>
      </c>
      <c r="I127" s="19">
        <v>0</v>
      </c>
      <c r="J127" s="19">
        <v>191.26</v>
      </c>
      <c r="K127" s="19">
        <v>0</v>
      </c>
      <c r="L127" s="19">
        <v>45.89</v>
      </c>
      <c r="M127" s="19">
        <v>0</v>
      </c>
      <c r="N127" s="20">
        <v>-0.09</v>
      </c>
      <c r="O127" s="19">
        <v>45.8</v>
      </c>
      <c r="P127" s="19">
        <v>2954.2</v>
      </c>
    </row>
    <row r="128" spans="1:16" s="21" customFormat="1" x14ac:dyDescent="0.2">
      <c r="A128" s="17" t="s">
        <v>169</v>
      </c>
      <c r="B128" s="18" t="s">
        <v>170</v>
      </c>
      <c r="C128" s="19">
        <v>5420.55</v>
      </c>
      <c r="D128" s="19">
        <v>5420.55</v>
      </c>
      <c r="E128" s="19">
        <v>0</v>
      </c>
      <c r="F128" s="19">
        <v>0</v>
      </c>
      <c r="G128" s="19">
        <v>5420.55</v>
      </c>
      <c r="H128" s="19">
        <v>0</v>
      </c>
      <c r="I128" s="19">
        <v>0</v>
      </c>
      <c r="J128" s="19">
        <v>489.21</v>
      </c>
      <c r="K128" s="19">
        <v>0</v>
      </c>
      <c r="L128" s="19">
        <v>489.21</v>
      </c>
      <c r="M128" s="19">
        <v>0</v>
      </c>
      <c r="N128" s="20">
        <v>-0.06</v>
      </c>
      <c r="O128" s="19">
        <v>489.15</v>
      </c>
      <c r="P128" s="19">
        <v>4931.3999999999996</v>
      </c>
    </row>
    <row r="129" spans="1:16" s="21" customFormat="1" x14ac:dyDescent="0.2">
      <c r="A129" s="17" t="s">
        <v>171</v>
      </c>
      <c r="B129" s="18" t="s">
        <v>172</v>
      </c>
      <c r="C129" s="19">
        <v>2903.4</v>
      </c>
      <c r="D129" s="19">
        <v>2903.4</v>
      </c>
      <c r="E129" s="19">
        <v>0</v>
      </c>
      <c r="F129" s="19">
        <v>0</v>
      </c>
      <c r="G129" s="19">
        <v>2903.4</v>
      </c>
      <c r="H129" s="20">
        <v>-145.38</v>
      </c>
      <c r="I129" s="19">
        <v>0</v>
      </c>
      <c r="J129" s="19">
        <v>180.75</v>
      </c>
      <c r="K129" s="19">
        <v>0</v>
      </c>
      <c r="L129" s="19">
        <v>35.380000000000003</v>
      </c>
      <c r="M129" s="19">
        <v>0</v>
      </c>
      <c r="N129" s="19">
        <v>-0.18</v>
      </c>
      <c r="O129" s="19">
        <v>35.200000000000003</v>
      </c>
      <c r="P129" s="19">
        <v>2868.2</v>
      </c>
    </row>
    <row r="130" spans="1:16" s="21" customFormat="1" x14ac:dyDescent="0.2">
      <c r="A130" s="17" t="s">
        <v>173</v>
      </c>
      <c r="B130" s="18" t="s">
        <v>174</v>
      </c>
      <c r="C130" s="19">
        <v>2903.4</v>
      </c>
      <c r="D130" s="19">
        <v>2903.4</v>
      </c>
      <c r="E130" s="19">
        <v>0</v>
      </c>
      <c r="F130" s="19">
        <v>0</v>
      </c>
      <c r="G130" s="19">
        <v>2903.4</v>
      </c>
      <c r="H130" s="20">
        <v>-145.38</v>
      </c>
      <c r="I130" s="19">
        <v>0</v>
      </c>
      <c r="J130" s="19">
        <v>180.75</v>
      </c>
      <c r="K130" s="19">
        <v>0</v>
      </c>
      <c r="L130" s="19">
        <v>35.380000000000003</v>
      </c>
      <c r="M130" s="19">
        <v>0</v>
      </c>
      <c r="N130" s="19">
        <v>0.02</v>
      </c>
      <c r="O130" s="19">
        <v>35.4</v>
      </c>
      <c r="P130" s="19">
        <v>2868</v>
      </c>
    </row>
    <row r="131" spans="1:16" s="21" customFormat="1" x14ac:dyDescent="0.2">
      <c r="A131" s="17" t="s">
        <v>175</v>
      </c>
      <c r="B131" s="18" t="s">
        <v>176</v>
      </c>
      <c r="C131" s="19">
        <v>2903.4</v>
      </c>
      <c r="D131" s="19">
        <v>2903.4</v>
      </c>
      <c r="E131" s="19">
        <v>0</v>
      </c>
      <c r="F131" s="19">
        <v>0</v>
      </c>
      <c r="G131" s="19">
        <v>2903.4</v>
      </c>
      <c r="H131" s="20">
        <v>-145.38</v>
      </c>
      <c r="I131" s="19">
        <v>0</v>
      </c>
      <c r="J131" s="19">
        <v>180.75</v>
      </c>
      <c r="K131" s="19">
        <v>0</v>
      </c>
      <c r="L131" s="19">
        <v>35.380000000000003</v>
      </c>
      <c r="M131" s="19">
        <v>0</v>
      </c>
      <c r="N131" s="19">
        <v>0.02</v>
      </c>
      <c r="O131" s="19">
        <v>35.4</v>
      </c>
      <c r="P131" s="19">
        <v>2868</v>
      </c>
    </row>
    <row r="132" spans="1:16" s="33" customFormat="1" x14ac:dyDescent="0.2">
      <c r="A132" s="32" t="s">
        <v>19</v>
      </c>
      <c r="C132" s="34" t="s">
        <v>20</v>
      </c>
      <c r="D132" s="34" t="s">
        <v>20</v>
      </c>
      <c r="E132" s="34" t="s">
        <v>20</v>
      </c>
      <c r="F132" s="34" t="s">
        <v>20</v>
      </c>
      <c r="G132" s="34" t="s">
        <v>20</v>
      </c>
      <c r="H132" s="34" t="s">
        <v>20</v>
      </c>
      <c r="I132" s="34" t="s">
        <v>20</v>
      </c>
      <c r="J132" s="34" t="s">
        <v>20</v>
      </c>
      <c r="K132" s="34" t="s">
        <v>20</v>
      </c>
      <c r="L132" s="34" t="s">
        <v>20</v>
      </c>
      <c r="M132" s="34" t="s">
        <v>20</v>
      </c>
      <c r="N132" s="34" t="s">
        <v>20</v>
      </c>
      <c r="O132" s="34" t="s">
        <v>20</v>
      </c>
      <c r="P132" s="34" t="s">
        <v>20</v>
      </c>
    </row>
    <row r="133" spans="1:16" s="21" customFormat="1" x14ac:dyDescent="0.2">
      <c r="A133" s="30"/>
      <c r="C133" s="35">
        <f>SUM(C124:C131)</f>
        <v>25840.950000000004</v>
      </c>
      <c r="D133" s="35">
        <f t="shared" ref="D133:P133" si="12">SUM(D124:D131)</f>
        <v>25840.950000000004</v>
      </c>
      <c r="E133" s="35">
        <f t="shared" si="12"/>
        <v>0</v>
      </c>
      <c r="F133" s="35">
        <f t="shared" si="12"/>
        <v>0</v>
      </c>
      <c r="G133" s="35">
        <f t="shared" si="12"/>
        <v>25840.950000000004</v>
      </c>
      <c r="H133" s="35">
        <f t="shared" si="12"/>
        <v>-1017.66</v>
      </c>
      <c r="I133" s="35">
        <f t="shared" si="12"/>
        <v>0</v>
      </c>
      <c r="J133" s="35">
        <f t="shared" si="12"/>
        <v>1764.97</v>
      </c>
      <c r="K133" s="35">
        <f t="shared" si="12"/>
        <v>0</v>
      </c>
      <c r="L133" s="35">
        <f t="shared" si="12"/>
        <v>747.38</v>
      </c>
      <c r="M133" s="35">
        <f t="shared" si="12"/>
        <v>0</v>
      </c>
      <c r="N133" s="35">
        <f t="shared" si="12"/>
        <v>-0.23</v>
      </c>
      <c r="O133" s="35">
        <f t="shared" si="12"/>
        <v>747.15</v>
      </c>
      <c r="P133" s="35">
        <f t="shared" si="12"/>
        <v>25093.8</v>
      </c>
    </row>
    <row r="134" spans="1:16" s="21" customFormat="1" x14ac:dyDescent="0.2">
      <c r="A134" s="30"/>
    </row>
    <row r="135" spans="1:16" s="21" customFormat="1" x14ac:dyDescent="0.2">
      <c r="A135" s="31" t="s">
        <v>177</v>
      </c>
      <c r="B135" s="18"/>
    </row>
    <row r="136" spans="1:16" s="21" customFormat="1" x14ac:dyDescent="0.2">
      <c r="A136" s="17" t="s">
        <v>178</v>
      </c>
      <c r="B136" s="18" t="s">
        <v>179</v>
      </c>
      <c r="C136" s="19">
        <v>3903.45</v>
      </c>
      <c r="D136" s="19">
        <v>3903.45</v>
      </c>
      <c r="E136" s="19">
        <v>0</v>
      </c>
      <c r="F136" s="19">
        <v>0</v>
      </c>
      <c r="G136" s="19">
        <v>3903.45</v>
      </c>
      <c r="H136" s="19">
        <v>0</v>
      </c>
      <c r="I136" s="19">
        <v>0</v>
      </c>
      <c r="J136" s="19">
        <v>289.56</v>
      </c>
      <c r="K136" s="19">
        <v>0</v>
      </c>
      <c r="L136" s="19">
        <v>289.56</v>
      </c>
      <c r="M136" s="19">
        <v>0</v>
      </c>
      <c r="N136" s="20">
        <v>0.09</v>
      </c>
      <c r="O136" s="19">
        <v>289.64999999999998</v>
      </c>
      <c r="P136" s="19">
        <v>3613.8</v>
      </c>
    </row>
    <row r="137" spans="1:16" s="21" customFormat="1" x14ac:dyDescent="0.2">
      <c r="A137" s="17" t="s">
        <v>180</v>
      </c>
      <c r="B137" s="18" t="s">
        <v>181</v>
      </c>
      <c r="C137" s="19">
        <v>3903.45</v>
      </c>
      <c r="D137" s="19">
        <v>3903.45</v>
      </c>
      <c r="E137" s="19">
        <v>0</v>
      </c>
      <c r="F137" s="19">
        <v>0</v>
      </c>
      <c r="G137" s="19">
        <v>3903.45</v>
      </c>
      <c r="H137" s="19">
        <v>0</v>
      </c>
      <c r="I137" s="19">
        <v>0</v>
      </c>
      <c r="J137" s="19">
        <v>289.56</v>
      </c>
      <c r="K137" s="19">
        <v>0</v>
      </c>
      <c r="L137" s="19">
        <v>289.56</v>
      </c>
      <c r="M137" s="19">
        <v>0</v>
      </c>
      <c r="N137" s="20">
        <v>0.09</v>
      </c>
      <c r="O137" s="19">
        <v>289.64999999999998</v>
      </c>
      <c r="P137" s="19">
        <v>3613.8</v>
      </c>
    </row>
    <row r="138" spans="1:16" s="21" customFormat="1" x14ac:dyDescent="0.2">
      <c r="A138" s="17" t="s">
        <v>182</v>
      </c>
      <c r="B138" s="18" t="s">
        <v>183</v>
      </c>
      <c r="C138" s="19">
        <v>5919.75</v>
      </c>
      <c r="D138" s="19">
        <v>5919.75</v>
      </c>
      <c r="E138" s="19">
        <v>0</v>
      </c>
      <c r="F138" s="19">
        <v>0</v>
      </c>
      <c r="G138" s="19">
        <v>5919.75</v>
      </c>
      <c r="H138" s="19">
        <v>0</v>
      </c>
      <c r="I138" s="19">
        <v>0</v>
      </c>
      <c r="J138" s="19">
        <v>576.85</v>
      </c>
      <c r="K138" s="19">
        <v>0</v>
      </c>
      <c r="L138" s="19">
        <v>576.85</v>
      </c>
      <c r="M138" s="19">
        <v>0</v>
      </c>
      <c r="N138" s="20">
        <v>0.1</v>
      </c>
      <c r="O138" s="19">
        <v>576.95000000000005</v>
      </c>
      <c r="P138" s="19">
        <v>5342.8</v>
      </c>
    </row>
    <row r="139" spans="1:16" s="21" customFormat="1" x14ac:dyDescent="0.2">
      <c r="A139" s="17" t="s">
        <v>184</v>
      </c>
      <c r="B139" s="18" t="s">
        <v>185</v>
      </c>
      <c r="C139" s="19">
        <v>3903.45</v>
      </c>
      <c r="D139" s="19">
        <v>3903.45</v>
      </c>
      <c r="E139" s="19">
        <v>0</v>
      </c>
      <c r="F139" s="19">
        <v>0</v>
      </c>
      <c r="G139" s="19">
        <v>3903.45</v>
      </c>
      <c r="H139" s="19">
        <v>0</v>
      </c>
      <c r="I139" s="19">
        <v>0</v>
      </c>
      <c r="J139" s="19">
        <v>289.56</v>
      </c>
      <c r="K139" s="19">
        <v>0</v>
      </c>
      <c r="L139" s="19">
        <v>289.56</v>
      </c>
      <c r="M139" s="19">
        <v>0</v>
      </c>
      <c r="N139" s="19">
        <v>-0.11</v>
      </c>
      <c r="O139" s="19">
        <v>289.45</v>
      </c>
      <c r="P139" s="19">
        <v>3614</v>
      </c>
    </row>
    <row r="140" spans="1:16" s="21" customFormat="1" x14ac:dyDescent="0.2">
      <c r="A140" s="17" t="s">
        <v>186</v>
      </c>
      <c r="B140" s="18" t="s">
        <v>187</v>
      </c>
      <c r="C140" s="19">
        <v>3903.45</v>
      </c>
      <c r="D140" s="19">
        <v>2602.3000000000002</v>
      </c>
      <c r="E140" s="19">
        <v>1301.1500000000001</v>
      </c>
      <c r="F140" s="19">
        <v>325.29000000000002</v>
      </c>
      <c r="G140" s="19">
        <v>4228.74</v>
      </c>
      <c r="H140" s="19">
        <v>0</v>
      </c>
      <c r="I140" s="19">
        <v>0</v>
      </c>
      <c r="J140" s="19">
        <v>289.56</v>
      </c>
      <c r="K140" s="19">
        <v>0</v>
      </c>
      <c r="L140" s="19">
        <v>289.56</v>
      </c>
      <c r="M140" s="19">
        <v>0</v>
      </c>
      <c r="N140" s="20">
        <v>-0.02</v>
      </c>
      <c r="O140" s="19">
        <v>289.54000000000002</v>
      </c>
      <c r="P140" s="19">
        <v>3939.2</v>
      </c>
    </row>
    <row r="141" spans="1:16" s="33" customFormat="1" x14ac:dyDescent="0.2">
      <c r="A141" s="32" t="s">
        <v>19</v>
      </c>
      <c r="C141" s="34" t="s">
        <v>20</v>
      </c>
      <c r="D141" s="34" t="s">
        <v>20</v>
      </c>
      <c r="E141" s="34" t="s">
        <v>20</v>
      </c>
      <c r="F141" s="34" t="s">
        <v>20</v>
      </c>
      <c r="G141" s="34" t="s">
        <v>20</v>
      </c>
      <c r="H141" s="34" t="s">
        <v>20</v>
      </c>
      <c r="I141" s="34" t="s">
        <v>20</v>
      </c>
      <c r="J141" s="34" t="s">
        <v>20</v>
      </c>
      <c r="K141" s="34" t="s">
        <v>20</v>
      </c>
      <c r="L141" s="34" t="s">
        <v>20</v>
      </c>
      <c r="M141" s="34" t="s">
        <v>20</v>
      </c>
      <c r="N141" s="34" t="s">
        <v>20</v>
      </c>
      <c r="O141" s="34" t="s">
        <v>20</v>
      </c>
      <c r="P141" s="34" t="s">
        <v>20</v>
      </c>
    </row>
    <row r="142" spans="1:16" s="21" customFormat="1" x14ac:dyDescent="0.2">
      <c r="A142" s="30"/>
      <c r="C142" s="35">
        <f>SUM(C136:C140)</f>
        <v>21533.55</v>
      </c>
      <c r="D142" s="35">
        <f t="shared" ref="D142:P142" si="13">SUM(D136:D140)</f>
        <v>20232.399999999998</v>
      </c>
      <c r="E142" s="35">
        <f t="shared" si="13"/>
        <v>1301.1500000000001</v>
      </c>
      <c r="F142" s="35">
        <f t="shared" si="13"/>
        <v>325.29000000000002</v>
      </c>
      <c r="G142" s="35">
        <f t="shared" si="13"/>
        <v>21858.839999999997</v>
      </c>
      <c r="H142" s="35">
        <f t="shared" si="13"/>
        <v>0</v>
      </c>
      <c r="I142" s="35">
        <f t="shared" si="13"/>
        <v>0</v>
      </c>
      <c r="J142" s="35">
        <f t="shared" si="13"/>
        <v>1735.09</v>
      </c>
      <c r="K142" s="35">
        <f t="shared" si="13"/>
        <v>0</v>
      </c>
      <c r="L142" s="35">
        <f t="shared" si="13"/>
        <v>1735.09</v>
      </c>
      <c r="M142" s="35">
        <f t="shared" si="13"/>
        <v>0</v>
      </c>
      <c r="N142" s="35">
        <f t="shared" si="13"/>
        <v>0.15000000000000005</v>
      </c>
      <c r="O142" s="35">
        <f t="shared" si="13"/>
        <v>1735.24</v>
      </c>
      <c r="P142" s="35">
        <f t="shared" si="13"/>
        <v>20123.600000000002</v>
      </c>
    </row>
    <row r="143" spans="1:16" s="21" customFormat="1" x14ac:dyDescent="0.2">
      <c r="A143" s="30"/>
    </row>
    <row r="144" spans="1:16" s="21" customFormat="1" x14ac:dyDescent="0.2">
      <c r="A144" s="31" t="s">
        <v>188</v>
      </c>
      <c r="B144" s="18"/>
    </row>
    <row r="145" spans="1:16" s="21" customFormat="1" x14ac:dyDescent="0.2">
      <c r="A145" s="17" t="s">
        <v>189</v>
      </c>
      <c r="B145" s="18" t="s">
        <v>190</v>
      </c>
      <c r="C145" s="19">
        <v>5420.55</v>
      </c>
      <c r="D145" s="19">
        <v>5420.55</v>
      </c>
      <c r="E145" s="19">
        <v>0</v>
      </c>
      <c r="F145" s="19">
        <v>0</v>
      </c>
      <c r="G145" s="19">
        <v>5420.55</v>
      </c>
      <c r="H145" s="19">
        <v>0</v>
      </c>
      <c r="I145" s="19">
        <v>0</v>
      </c>
      <c r="J145" s="19">
        <v>489.21</v>
      </c>
      <c r="K145" s="19">
        <v>0</v>
      </c>
      <c r="L145" s="19">
        <v>489.21</v>
      </c>
      <c r="M145" s="19">
        <v>0</v>
      </c>
      <c r="N145" s="19">
        <v>-0.06</v>
      </c>
      <c r="O145" s="19">
        <v>489.15</v>
      </c>
      <c r="P145" s="19">
        <v>4931.3999999999996</v>
      </c>
    </row>
    <row r="146" spans="1:16" s="21" customFormat="1" x14ac:dyDescent="0.2">
      <c r="A146" s="17" t="s">
        <v>191</v>
      </c>
      <c r="B146" s="18" t="s">
        <v>192</v>
      </c>
      <c r="C146" s="19">
        <v>3903.45</v>
      </c>
      <c r="D146" s="19">
        <v>3903.45</v>
      </c>
      <c r="E146" s="19">
        <v>0</v>
      </c>
      <c r="F146" s="19">
        <v>0</v>
      </c>
      <c r="G146" s="19">
        <v>3903.45</v>
      </c>
      <c r="H146" s="19">
        <v>0</v>
      </c>
      <c r="I146" s="19">
        <v>0</v>
      </c>
      <c r="J146" s="19">
        <v>289.56</v>
      </c>
      <c r="K146" s="19">
        <v>0</v>
      </c>
      <c r="L146" s="19">
        <v>289.56</v>
      </c>
      <c r="M146" s="19">
        <v>0</v>
      </c>
      <c r="N146" s="20">
        <v>0.09</v>
      </c>
      <c r="O146" s="19">
        <v>289.64999999999998</v>
      </c>
      <c r="P146" s="19">
        <v>3613.8</v>
      </c>
    </row>
    <row r="147" spans="1:16" s="21" customFormat="1" x14ac:dyDescent="0.2">
      <c r="A147" s="17" t="s">
        <v>193</v>
      </c>
      <c r="B147" s="18" t="s">
        <v>194</v>
      </c>
      <c r="C147" s="19">
        <v>3903.45</v>
      </c>
      <c r="D147" s="19">
        <v>3903.45</v>
      </c>
      <c r="E147" s="19">
        <v>0</v>
      </c>
      <c r="F147" s="19">
        <v>0</v>
      </c>
      <c r="G147" s="19">
        <v>3903.45</v>
      </c>
      <c r="H147" s="19">
        <v>0</v>
      </c>
      <c r="I147" s="19">
        <v>0</v>
      </c>
      <c r="J147" s="19">
        <v>289.56</v>
      </c>
      <c r="K147" s="19">
        <v>0</v>
      </c>
      <c r="L147" s="19">
        <v>289.56</v>
      </c>
      <c r="M147" s="19">
        <v>0</v>
      </c>
      <c r="N147" s="20">
        <v>0.09</v>
      </c>
      <c r="O147" s="19">
        <v>289.64999999999998</v>
      </c>
      <c r="P147" s="19">
        <v>3613.8</v>
      </c>
    </row>
    <row r="148" spans="1:16" s="33" customFormat="1" x14ac:dyDescent="0.2">
      <c r="A148" s="32" t="s">
        <v>19</v>
      </c>
      <c r="C148" s="34" t="s">
        <v>20</v>
      </c>
      <c r="D148" s="34" t="s">
        <v>20</v>
      </c>
      <c r="E148" s="34" t="s">
        <v>20</v>
      </c>
      <c r="F148" s="34" t="s">
        <v>20</v>
      </c>
      <c r="G148" s="34" t="s">
        <v>20</v>
      </c>
      <c r="H148" s="34" t="s">
        <v>20</v>
      </c>
      <c r="I148" s="34" t="s">
        <v>20</v>
      </c>
      <c r="J148" s="34" t="s">
        <v>20</v>
      </c>
      <c r="K148" s="34" t="s">
        <v>20</v>
      </c>
      <c r="L148" s="34" t="s">
        <v>20</v>
      </c>
      <c r="M148" s="34" t="s">
        <v>20</v>
      </c>
      <c r="N148" s="34" t="s">
        <v>20</v>
      </c>
      <c r="O148" s="34" t="s">
        <v>20</v>
      </c>
      <c r="P148" s="34" t="s">
        <v>20</v>
      </c>
    </row>
    <row r="149" spans="1:16" s="21" customFormat="1" x14ac:dyDescent="0.2">
      <c r="A149" s="30"/>
      <c r="C149" s="35">
        <f>SUM(C145:C147)</f>
        <v>13227.45</v>
      </c>
      <c r="D149" s="35">
        <f t="shared" ref="D149:P149" si="14">SUM(D145:D147)</f>
        <v>13227.45</v>
      </c>
      <c r="E149" s="35">
        <f t="shared" si="14"/>
        <v>0</v>
      </c>
      <c r="F149" s="35">
        <f t="shared" si="14"/>
        <v>0</v>
      </c>
      <c r="G149" s="35">
        <f t="shared" si="14"/>
        <v>13227.45</v>
      </c>
      <c r="H149" s="35">
        <f t="shared" si="14"/>
        <v>0</v>
      </c>
      <c r="I149" s="35">
        <f t="shared" si="14"/>
        <v>0</v>
      </c>
      <c r="J149" s="35">
        <f t="shared" si="14"/>
        <v>1068.33</v>
      </c>
      <c r="K149" s="35">
        <f t="shared" si="14"/>
        <v>0</v>
      </c>
      <c r="L149" s="35">
        <f t="shared" si="14"/>
        <v>1068.33</v>
      </c>
      <c r="M149" s="35">
        <f t="shared" si="14"/>
        <v>0</v>
      </c>
      <c r="N149" s="35">
        <f t="shared" si="14"/>
        <v>0.12</v>
      </c>
      <c r="O149" s="35">
        <f t="shared" si="14"/>
        <v>1068.4499999999998</v>
      </c>
      <c r="P149" s="35">
        <f t="shared" si="14"/>
        <v>12159</v>
      </c>
    </row>
    <row r="150" spans="1:16" s="21" customFormat="1" x14ac:dyDescent="0.2">
      <c r="A150" s="30"/>
    </row>
    <row r="151" spans="1:16" s="21" customFormat="1" x14ac:dyDescent="0.2">
      <c r="A151" s="31" t="s">
        <v>195</v>
      </c>
      <c r="B151" s="18"/>
    </row>
    <row r="152" spans="1:16" s="21" customFormat="1" x14ac:dyDescent="0.2">
      <c r="A152" s="17" t="s">
        <v>196</v>
      </c>
      <c r="B152" s="18" t="s">
        <v>197</v>
      </c>
      <c r="C152" s="19">
        <v>2903.4</v>
      </c>
      <c r="D152" s="19">
        <v>2903.4</v>
      </c>
      <c r="E152" s="19">
        <v>0</v>
      </c>
      <c r="F152" s="19">
        <v>0</v>
      </c>
      <c r="G152" s="19">
        <v>2903.4</v>
      </c>
      <c r="H152" s="20">
        <v>-145.38</v>
      </c>
      <c r="I152" s="19">
        <v>0</v>
      </c>
      <c r="J152" s="19">
        <v>180.75</v>
      </c>
      <c r="K152" s="19">
        <v>0</v>
      </c>
      <c r="L152" s="19">
        <v>35.380000000000003</v>
      </c>
      <c r="M152" s="19">
        <v>0</v>
      </c>
      <c r="N152" s="19">
        <v>0.02</v>
      </c>
      <c r="O152" s="19">
        <v>35.4</v>
      </c>
      <c r="P152" s="19">
        <v>2868</v>
      </c>
    </row>
    <row r="153" spans="1:16" s="21" customFormat="1" x14ac:dyDescent="0.2">
      <c r="A153" s="17" t="s">
        <v>198</v>
      </c>
      <c r="B153" s="18" t="s">
        <v>199</v>
      </c>
      <c r="C153" s="19">
        <v>5420.55</v>
      </c>
      <c r="D153" s="19">
        <v>5420.55</v>
      </c>
      <c r="E153" s="19">
        <v>0</v>
      </c>
      <c r="F153" s="19">
        <v>0</v>
      </c>
      <c r="G153" s="19">
        <v>5420.55</v>
      </c>
      <c r="H153" s="19">
        <v>0</v>
      </c>
      <c r="I153" s="19">
        <v>0</v>
      </c>
      <c r="J153" s="19">
        <v>489.21</v>
      </c>
      <c r="K153" s="19">
        <v>0</v>
      </c>
      <c r="L153" s="19">
        <v>489.21</v>
      </c>
      <c r="M153" s="19">
        <v>0</v>
      </c>
      <c r="N153" s="20">
        <v>-0.06</v>
      </c>
      <c r="O153" s="19">
        <v>489.15</v>
      </c>
      <c r="P153" s="19">
        <v>4931.3999999999996</v>
      </c>
    </row>
    <row r="154" spans="1:16" s="21" customFormat="1" x14ac:dyDescent="0.2">
      <c r="A154" s="17" t="s">
        <v>200</v>
      </c>
      <c r="B154" s="18" t="s">
        <v>201</v>
      </c>
      <c r="C154" s="19">
        <v>2903.45</v>
      </c>
      <c r="D154" s="19">
        <v>2903.4</v>
      </c>
      <c r="E154" s="19">
        <v>0</v>
      </c>
      <c r="F154" s="19">
        <v>0</v>
      </c>
      <c r="G154" s="19">
        <v>2903.4</v>
      </c>
      <c r="H154" s="20">
        <v>-145.38</v>
      </c>
      <c r="I154" s="19">
        <v>0</v>
      </c>
      <c r="J154" s="19">
        <v>180.75</v>
      </c>
      <c r="K154" s="19">
        <v>0</v>
      </c>
      <c r="L154" s="19">
        <v>35.380000000000003</v>
      </c>
      <c r="M154" s="19">
        <v>500</v>
      </c>
      <c r="N154" s="19">
        <v>0.02</v>
      </c>
      <c r="O154" s="19">
        <v>535.4</v>
      </c>
      <c r="P154" s="19">
        <v>2368</v>
      </c>
    </row>
    <row r="155" spans="1:16" s="33" customFormat="1" x14ac:dyDescent="0.2">
      <c r="A155" s="32" t="s">
        <v>19</v>
      </c>
      <c r="D155" s="34" t="s">
        <v>20</v>
      </c>
      <c r="E155" s="34" t="s">
        <v>20</v>
      </c>
      <c r="F155" s="34" t="s">
        <v>20</v>
      </c>
      <c r="G155" s="34" t="s">
        <v>20</v>
      </c>
      <c r="H155" s="34" t="s">
        <v>20</v>
      </c>
      <c r="I155" s="34" t="s">
        <v>20</v>
      </c>
      <c r="J155" s="34" t="s">
        <v>20</v>
      </c>
      <c r="K155" s="34" t="s">
        <v>20</v>
      </c>
      <c r="L155" s="34" t="s">
        <v>20</v>
      </c>
      <c r="M155" s="34" t="s">
        <v>20</v>
      </c>
      <c r="N155" s="34" t="s">
        <v>20</v>
      </c>
      <c r="O155" s="34" t="s">
        <v>20</v>
      </c>
      <c r="P155" s="34" t="s">
        <v>20</v>
      </c>
    </row>
    <row r="156" spans="1:16" s="21" customFormat="1" x14ac:dyDescent="0.2">
      <c r="A156" s="30"/>
      <c r="C156" s="35">
        <f>SUM(C152:C154)</f>
        <v>11227.400000000001</v>
      </c>
      <c r="D156" s="35">
        <f t="shared" ref="D156:P156" si="15">SUM(D152:D154)</f>
        <v>11227.35</v>
      </c>
      <c r="E156" s="35">
        <f t="shared" si="15"/>
        <v>0</v>
      </c>
      <c r="F156" s="35">
        <f t="shared" si="15"/>
        <v>0</v>
      </c>
      <c r="G156" s="35">
        <f t="shared" si="15"/>
        <v>11227.35</v>
      </c>
      <c r="H156" s="35">
        <f t="shared" si="15"/>
        <v>-290.76</v>
      </c>
      <c r="I156" s="35">
        <f t="shared" si="15"/>
        <v>0</v>
      </c>
      <c r="J156" s="35">
        <f t="shared" si="15"/>
        <v>850.71</v>
      </c>
      <c r="K156" s="35">
        <f t="shared" si="15"/>
        <v>0</v>
      </c>
      <c r="L156" s="35">
        <f t="shared" si="15"/>
        <v>559.97</v>
      </c>
      <c r="M156" s="35">
        <f t="shared" si="15"/>
        <v>500</v>
      </c>
      <c r="N156" s="35">
        <f t="shared" si="15"/>
        <v>-1.9999999999999993E-2</v>
      </c>
      <c r="O156" s="35">
        <f t="shared" si="15"/>
        <v>1059.9499999999998</v>
      </c>
      <c r="P156" s="35">
        <f t="shared" si="15"/>
        <v>10167.4</v>
      </c>
    </row>
    <row r="157" spans="1:16" s="21" customFormat="1" x14ac:dyDescent="0.2">
      <c r="A157" s="30"/>
    </row>
    <row r="158" spans="1:16" s="21" customFormat="1" x14ac:dyDescent="0.2">
      <c r="A158" s="31" t="s">
        <v>202</v>
      </c>
      <c r="B158" s="18"/>
    </row>
    <row r="159" spans="1:16" s="21" customFormat="1" x14ac:dyDescent="0.2">
      <c r="A159" s="17" t="s">
        <v>203</v>
      </c>
      <c r="B159" s="18" t="s">
        <v>204</v>
      </c>
      <c r="C159" s="23">
        <v>5420.55</v>
      </c>
      <c r="D159" s="19">
        <v>5420.55</v>
      </c>
      <c r="E159" s="19">
        <v>0</v>
      </c>
      <c r="F159" s="19">
        <v>0</v>
      </c>
      <c r="G159" s="19">
        <v>5420.55</v>
      </c>
      <c r="H159" s="19">
        <v>0</v>
      </c>
      <c r="I159" s="19">
        <v>0</v>
      </c>
      <c r="J159" s="19">
        <v>489.21</v>
      </c>
      <c r="K159" s="19">
        <v>0</v>
      </c>
      <c r="L159" s="19">
        <v>489.21</v>
      </c>
      <c r="M159" s="19">
        <v>0</v>
      </c>
      <c r="N159" s="20">
        <v>-0.06</v>
      </c>
      <c r="O159" s="19">
        <v>489.15</v>
      </c>
      <c r="P159" s="19">
        <v>4931.3999999999996</v>
      </c>
    </row>
    <row r="160" spans="1:16" s="21" customFormat="1" x14ac:dyDescent="0.2">
      <c r="A160" s="17" t="s">
        <v>205</v>
      </c>
      <c r="B160" s="18" t="s">
        <v>206</v>
      </c>
      <c r="C160" s="23">
        <v>3903.45</v>
      </c>
      <c r="D160" s="19">
        <v>3903.45</v>
      </c>
      <c r="E160" s="19">
        <v>0</v>
      </c>
      <c r="F160" s="19">
        <v>0</v>
      </c>
      <c r="G160" s="19">
        <v>3903.45</v>
      </c>
      <c r="H160" s="19">
        <v>0</v>
      </c>
      <c r="I160" s="19">
        <v>0</v>
      </c>
      <c r="J160" s="19">
        <v>289.56</v>
      </c>
      <c r="K160" s="19">
        <v>0</v>
      </c>
      <c r="L160" s="19">
        <v>289.56</v>
      </c>
      <c r="M160" s="19">
        <v>0</v>
      </c>
      <c r="N160" s="19">
        <v>-0.11</v>
      </c>
      <c r="O160" s="19">
        <v>289.45</v>
      </c>
      <c r="P160" s="19">
        <v>3614</v>
      </c>
    </row>
    <row r="161" spans="1:16" s="33" customFormat="1" x14ac:dyDescent="0.2">
      <c r="A161" s="32" t="s">
        <v>19</v>
      </c>
      <c r="C161" s="34" t="s">
        <v>20</v>
      </c>
      <c r="D161" s="34" t="s">
        <v>20</v>
      </c>
      <c r="E161" s="34" t="s">
        <v>20</v>
      </c>
      <c r="F161" s="34" t="s">
        <v>20</v>
      </c>
      <c r="G161" s="34" t="s">
        <v>20</v>
      </c>
      <c r="H161" s="34" t="s">
        <v>20</v>
      </c>
      <c r="I161" s="34" t="s">
        <v>20</v>
      </c>
      <c r="J161" s="34" t="s">
        <v>20</v>
      </c>
      <c r="K161" s="34" t="s">
        <v>20</v>
      </c>
      <c r="L161" s="34" t="s">
        <v>20</v>
      </c>
      <c r="M161" s="34" t="s">
        <v>20</v>
      </c>
      <c r="N161" s="34" t="s">
        <v>20</v>
      </c>
      <c r="O161" s="34" t="s">
        <v>20</v>
      </c>
      <c r="P161" s="34" t="s">
        <v>20</v>
      </c>
    </row>
    <row r="162" spans="1:16" s="21" customFormat="1" x14ac:dyDescent="0.2">
      <c r="A162" s="30"/>
      <c r="C162" s="35">
        <f>SUM(C159:C160)</f>
        <v>9324</v>
      </c>
      <c r="D162" s="35">
        <f t="shared" ref="D162:P162" si="16">SUM(D159:D160)</f>
        <v>9324</v>
      </c>
      <c r="E162" s="35">
        <f t="shared" si="16"/>
        <v>0</v>
      </c>
      <c r="F162" s="35">
        <f t="shared" si="16"/>
        <v>0</v>
      </c>
      <c r="G162" s="35">
        <f t="shared" si="16"/>
        <v>9324</v>
      </c>
      <c r="H162" s="35">
        <f t="shared" si="16"/>
        <v>0</v>
      </c>
      <c r="I162" s="35">
        <f t="shared" si="16"/>
        <v>0</v>
      </c>
      <c r="J162" s="35">
        <f t="shared" si="16"/>
        <v>778.77</v>
      </c>
      <c r="K162" s="35">
        <f t="shared" si="16"/>
        <v>0</v>
      </c>
      <c r="L162" s="35">
        <f t="shared" si="16"/>
        <v>778.77</v>
      </c>
      <c r="M162" s="35">
        <f t="shared" si="16"/>
        <v>0</v>
      </c>
      <c r="N162" s="35">
        <f t="shared" si="16"/>
        <v>-0.16999999999999998</v>
      </c>
      <c r="O162" s="35">
        <f t="shared" si="16"/>
        <v>778.59999999999991</v>
      </c>
      <c r="P162" s="35">
        <f t="shared" si="16"/>
        <v>8545.4</v>
      </c>
    </row>
    <row r="163" spans="1:16" s="21" customFormat="1" x14ac:dyDescent="0.2">
      <c r="A163" s="30"/>
    </row>
    <row r="164" spans="1:16" s="33" customFormat="1" x14ac:dyDescent="0.2">
      <c r="A164" s="38"/>
      <c r="C164" s="39"/>
      <c r="D164" s="33" t="s">
        <v>207</v>
      </c>
      <c r="E164" s="33" t="s">
        <v>207</v>
      </c>
      <c r="F164" s="33" t="s">
        <v>207</v>
      </c>
      <c r="G164" s="33" t="s">
        <v>207</v>
      </c>
      <c r="H164" s="33" t="s">
        <v>207</v>
      </c>
      <c r="I164" s="33" t="s">
        <v>207</v>
      </c>
      <c r="J164" s="33" t="s">
        <v>207</v>
      </c>
      <c r="K164" s="33" t="s">
        <v>207</v>
      </c>
      <c r="L164" s="33" t="s">
        <v>207</v>
      </c>
      <c r="M164" s="33" t="s">
        <v>207</v>
      </c>
      <c r="N164" s="33" t="s">
        <v>207</v>
      </c>
      <c r="O164" s="33" t="s">
        <v>207</v>
      </c>
      <c r="P164" s="33" t="s">
        <v>207</v>
      </c>
    </row>
    <row r="165" spans="1:16" s="21" customFormat="1" x14ac:dyDescent="0.2">
      <c r="A165" s="32" t="s">
        <v>208</v>
      </c>
      <c r="B165" s="21" t="s">
        <v>209</v>
      </c>
      <c r="C165" s="40">
        <f t="shared" ref="C165:P165" si="17">C13+C20+C39+C50+C60+C65+C72+C81+C88+C102+C107+C121+C133+C142+C149+C156+C162</f>
        <v>310579.55000000005</v>
      </c>
      <c r="D165" s="40">
        <f t="shared" si="17"/>
        <v>304624.88</v>
      </c>
      <c r="E165" s="40">
        <f t="shared" si="17"/>
        <v>4104.68</v>
      </c>
      <c r="F165" s="40">
        <f t="shared" si="17"/>
        <v>1026.17</v>
      </c>
      <c r="G165" s="40">
        <f t="shared" si="17"/>
        <v>309755.73</v>
      </c>
      <c r="H165" s="41">
        <f t="shared" si="17"/>
        <v>-9111.510000000002</v>
      </c>
      <c r="I165" s="41">
        <f t="shared" si="17"/>
        <v>-433.25000000000006</v>
      </c>
      <c r="J165" s="40">
        <f t="shared" si="17"/>
        <v>23696.63</v>
      </c>
      <c r="K165" s="42">
        <f t="shared" si="17"/>
        <v>85.09</v>
      </c>
      <c r="L165" s="42">
        <f t="shared" si="17"/>
        <v>15018.529999999999</v>
      </c>
      <c r="M165" s="42">
        <f t="shared" si="17"/>
        <v>3500</v>
      </c>
      <c r="N165" s="40">
        <f t="shared" si="17"/>
        <v>0.16000000000000025</v>
      </c>
      <c r="O165" s="40">
        <f t="shared" si="17"/>
        <v>18170.53</v>
      </c>
      <c r="P165" s="40">
        <f t="shared" si="17"/>
        <v>291585.20000000007</v>
      </c>
    </row>
    <row r="166" spans="1:16" x14ac:dyDescent="0.2">
      <c r="C166" s="12"/>
    </row>
    <row r="167" spans="1:16" s="15" customFormat="1" x14ac:dyDescent="0.2">
      <c r="A167" s="6"/>
      <c r="C167" s="13"/>
      <c r="D167" s="13"/>
      <c r="E167" s="13"/>
      <c r="F167" s="13"/>
      <c r="G167" s="13"/>
      <c r="H167" s="14"/>
      <c r="I167" s="14"/>
      <c r="J167" s="13"/>
      <c r="K167" s="13"/>
      <c r="L167" s="13"/>
      <c r="M167" s="13"/>
      <c r="N167" s="14"/>
      <c r="O167" s="13"/>
      <c r="P167" s="13"/>
    </row>
    <row r="168" spans="1:16" x14ac:dyDescent="0.2">
      <c r="A168" s="2" t="s">
        <v>209</v>
      </c>
      <c r="B168" s="1" t="s">
        <v>209</v>
      </c>
      <c r="D168" s="7"/>
      <c r="E168" s="7"/>
      <c r="F168" s="7"/>
      <c r="G168" s="7"/>
      <c r="H168" s="7"/>
      <c r="I168" s="7"/>
      <c r="J168" s="7"/>
      <c r="K168" s="16"/>
      <c r="L168" s="7"/>
      <c r="M168" s="7"/>
      <c r="N168" s="7"/>
      <c r="O168" s="7"/>
      <c r="P168" s="7"/>
    </row>
  </sheetData>
  <mergeCells count="4">
    <mergeCell ref="B1:D1"/>
    <mergeCell ref="B2:P2"/>
    <mergeCell ref="B3:P3"/>
    <mergeCell ref="B5:P5"/>
  </mergeCells>
  <pageMargins left="0.70866141732283472" right="0.15748031496062992" top="0.63" bottom="0.35433070866141736" header="0.31496062992125984" footer="0.31496062992125984"/>
  <pageSetup paperSize="5" scale="75" orientation="landscape" r:id="rId1"/>
  <drawing r:id="rId2"/>
  <legacyDrawing r:id="rId3"/>
  <oleObjects>
    <mc:AlternateContent xmlns:mc="http://schemas.openxmlformats.org/markup-compatibility/2006">
      <mc:Choice Requires="x14">
        <oleObject link="[1]!'!Hoja1!F14C3:F169C6'" oleUpdate="OLEUPDATE_ALWAYS" shapeId="1025">
          <objectPr defaultSize="0" autoPict="0" dde="1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533400</xdr:colOff>
                <xdr:row>13</xdr:row>
                <xdr:rowOff>0</xdr:rowOff>
              </to>
            </anchor>
          </objectPr>
        </oleObject>
      </mc:Choice>
      <mc:Fallback>
        <oleObject link="[1]!'!Hoja1!F14C3:F169C6'" oleUpdate="OLEUPDATE_ALWAYS" shapeId="102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16-30 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52392</cp:lastModifiedBy>
  <cp:lastPrinted>2022-06-29T15:53:40Z</cp:lastPrinted>
  <dcterms:created xsi:type="dcterms:W3CDTF">2022-06-13T18:01:30Z</dcterms:created>
  <dcterms:modified xsi:type="dcterms:W3CDTF">2022-07-11T15:05:57Z</dcterms:modified>
</cp:coreProperties>
</file>