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8915" windowHeight="8505"/>
  </bookViews>
  <sheets>
    <sheet name="Hoja1" sheetId="1" r:id="rId1"/>
  </sheets>
  <definedNames>
    <definedName name="_xlnm.Print_Area" localSheetId="0">Hoja1!$A$1:$O$168</definedName>
  </definedNames>
  <calcPr calcId="125725"/>
</workbook>
</file>

<file path=xl/calcChain.xml><?xml version="1.0" encoding="utf-8"?>
<calcChain xmlns="http://schemas.openxmlformats.org/spreadsheetml/2006/main">
  <c r="O162" i="1"/>
  <c r="N162"/>
  <c r="M162"/>
  <c r="L162"/>
  <c r="K162"/>
  <c r="J162"/>
  <c r="I162"/>
  <c r="H162"/>
  <c r="G162"/>
  <c r="F162"/>
  <c r="E162"/>
  <c r="D162"/>
  <c r="O156"/>
  <c r="N156"/>
  <c r="M156"/>
  <c r="L156"/>
  <c r="K156"/>
  <c r="J156"/>
  <c r="I156"/>
  <c r="H156"/>
  <c r="G156"/>
  <c r="F156"/>
  <c r="E156"/>
  <c r="D156"/>
  <c r="O149"/>
  <c r="N149"/>
  <c r="M149"/>
  <c r="L149"/>
  <c r="K149"/>
  <c r="J149"/>
  <c r="I149"/>
  <c r="H149"/>
  <c r="G149"/>
  <c r="F149"/>
  <c r="E149"/>
  <c r="D149"/>
  <c r="C149"/>
  <c r="O142"/>
  <c r="N142"/>
  <c r="M142"/>
  <c r="L142"/>
  <c r="K142"/>
  <c r="J142"/>
  <c r="I142"/>
  <c r="H142"/>
  <c r="G142"/>
  <c r="F142"/>
  <c r="E142"/>
  <c r="D142"/>
  <c r="C142"/>
  <c r="O133"/>
  <c r="N133"/>
  <c r="M133"/>
  <c r="L133"/>
  <c r="K133"/>
  <c r="J133"/>
  <c r="I133"/>
  <c r="H133"/>
  <c r="G133"/>
  <c r="F133"/>
  <c r="E133"/>
  <c r="D133"/>
  <c r="O121"/>
  <c r="N121"/>
  <c r="M121"/>
  <c r="L121"/>
  <c r="K121"/>
  <c r="J121"/>
  <c r="I121"/>
  <c r="H121"/>
  <c r="G121"/>
  <c r="F121"/>
  <c r="E121"/>
  <c r="D121"/>
  <c r="C121"/>
  <c r="O107"/>
  <c r="N107"/>
  <c r="M107"/>
  <c r="L107"/>
  <c r="K107"/>
  <c r="J107"/>
  <c r="I107"/>
  <c r="H107"/>
  <c r="G107"/>
  <c r="F107"/>
  <c r="E107"/>
  <c r="D107"/>
  <c r="C107"/>
  <c r="O102"/>
  <c r="N102"/>
  <c r="M102"/>
  <c r="L102"/>
  <c r="K102"/>
  <c r="J102"/>
  <c r="I102"/>
  <c r="H102"/>
  <c r="G102"/>
  <c r="F102"/>
  <c r="E102"/>
  <c r="D102"/>
  <c r="O88"/>
  <c r="N88"/>
  <c r="M88"/>
  <c r="L88"/>
  <c r="K88"/>
  <c r="J88"/>
  <c r="I88"/>
  <c r="H88"/>
  <c r="G88"/>
  <c r="F88"/>
  <c r="E88"/>
  <c r="D88"/>
  <c r="C88"/>
  <c r="O81"/>
  <c r="N81"/>
  <c r="M81"/>
  <c r="L81"/>
  <c r="K81"/>
  <c r="J81"/>
  <c r="I81"/>
  <c r="H81"/>
  <c r="G81"/>
  <c r="F81"/>
  <c r="E81"/>
  <c r="D81"/>
  <c r="O72"/>
  <c r="N72"/>
  <c r="M72"/>
  <c r="L72"/>
  <c r="K72"/>
  <c r="J72"/>
  <c r="I72"/>
  <c r="H72"/>
  <c r="G72"/>
  <c r="F72"/>
  <c r="E72"/>
  <c r="D72"/>
  <c r="O65"/>
  <c r="N65"/>
  <c r="M65"/>
  <c r="L65"/>
  <c r="K65"/>
  <c r="J65"/>
  <c r="I65"/>
  <c r="H65"/>
  <c r="G65"/>
  <c r="F65"/>
  <c r="E65"/>
  <c r="D65"/>
  <c r="O60"/>
  <c r="N60"/>
  <c r="M60"/>
  <c r="L60"/>
  <c r="K60"/>
  <c r="J60"/>
  <c r="I60"/>
  <c r="H60"/>
  <c r="G60"/>
  <c r="F60"/>
  <c r="E60"/>
  <c r="D60"/>
  <c r="O50"/>
  <c r="N50"/>
  <c r="M50"/>
  <c r="L50"/>
  <c r="K50"/>
  <c r="J50"/>
  <c r="I50"/>
  <c r="H50"/>
  <c r="G50"/>
  <c r="F50"/>
  <c r="E50"/>
  <c r="D50"/>
  <c r="C50"/>
  <c r="O39"/>
  <c r="N39"/>
  <c r="M39"/>
  <c r="L39"/>
  <c r="K39"/>
  <c r="J39"/>
  <c r="I39"/>
  <c r="H39"/>
  <c r="G39"/>
  <c r="F39"/>
  <c r="E39"/>
  <c r="D39"/>
  <c r="O20"/>
  <c r="N20"/>
  <c r="M20"/>
  <c r="L20"/>
  <c r="K20"/>
  <c r="J20"/>
  <c r="I20"/>
  <c r="H20"/>
  <c r="G20"/>
  <c r="F20"/>
  <c r="E20"/>
  <c r="D20"/>
  <c r="C20"/>
  <c r="O13"/>
  <c r="N13"/>
  <c r="M13"/>
  <c r="M165" s="1"/>
  <c r="L13"/>
  <c r="K13"/>
  <c r="J13"/>
  <c r="I13"/>
  <c r="I165" s="1"/>
  <c r="H13"/>
  <c r="G13"/>
  <c r="F13"/>
  <c r="E13"/>
  <c r="E165" s="1"/>
  <c r="D13"/>
  <c r="C162"/>
  <c r="C156"/>
  <c r="C133"/>
  <c r="C102"/>
  <c r="C81"/>
  <c r="C72"/>
  <c r="C65"/>
  <c r="C60"/>
  <c r="C39"/>
  <c r="C13"/>
  <c r="C165" l="1"/>
  <c r="H165"/>
  <c r="G165"/>
  <c r="O165"/>
  <c r="F165"/>
  <c r="J165"/>
  <c r="N165"/>
  <c r="L165"/>
  <c r="D165"/>
  <c r="K165"/>
</calcChain>
</file>

<file path=xl/sharedStrings.xml><?xml version="1.0" encoding="utf-8"?>
<sst xmlns="http://schemas.openxmlformats.org/spreadsheetml/2006/main" count="462" uniqueCount="214">
  <si>
    <t>Periodo 11 al 11 Quincenal del 01/06/2022 al 15/06/2022</t>
  </si>
  <si>
    <t>Código</t>
  </si>
  <si>
    <t>Empleado</t>
  </si>
  <si>
    <t>Sueldo</t>
  </si>
  <si>
    <t>Vacaciones a tiempo</t>
  </si>
  <si>
    <t>Prima de vacaciones a tiempo</t>
  </si>
  <si>
    <t>*TOTAL* *PERCEPCIONES*</t>
  </si>
  <si>
    <t>Subs al Empleo acreditado</t>
  </si>
  <si>
    <t>Subs al Empleo (mes)</t>
  </si>
  <si>
    <t>I.S.R. antes de Subs al Empleo</t>
  </si>
  <si>
    <t>I.S.R. (mes)</t>
  </si>
  <si>
    <t>Préstamo empresa</t>
  </si>
  <si>
    <t>Ajuste al neto</t>
  </si>
  <si>
    <t>*TOTAL* *DEDUCCIONES*</t>
  </si>
  <si>
    <t>*NETO*</t>
  </si>
  <si>
    <t>Departamento 19 ADMINISTRACION Y FINANZAS</t>
  </si>
  <si>
    <t>043</t>
  </si>
  <si>
    <t>Alvarez Cruz Ma. Mercedes</t>
  </si>
  <si>
    <t>348</t>
  </si>
  <si>
    <t>Evangelista Aguilar Blanca Isela</t>
  </si>
  <si>
    <t>Total Depto</t>
  </si>
  <si>
    <t xml:space="preserve">  -----------------------</t>
  </si>
  <si>
    <t>Departamento 18 ASISTENCIA SOCIAL</t>
  </si>
  <si>
    <t>148</t>
  </si>
  <si>
    <t>Gallegos Ortiz Zayra Berenice</t>
  </si>
  <si>
    <t>305</t>
  </si>
  <si>
    <t>Garcia Ramos Liliana</t>
  </si>
  <si>
    <t>304</t>
  </si>
  <si>
    <t>Gutierrez Maldonado Estefania</t>
  </si>
  <si>
    <t>Departamento 1 CADI</t>
  </si>
  <si>
    <t>161</t>
  </si>
  <si>
    <t>Bautista Aguilera Virginia</t>
  </si>
  <si>
    <t>004</t>
  </si>
  <si>
    <t>Carrillo Morales Rosalinda</t>
  </si>
  <si>
    <t>262</t>
  </si>
  <si>
    <t>Castro  Villasano Rut Esmeralda</t>
  </si>
  <si>
    <t>185</t>
  </si>
  <si>
    <t>Flores Barbosa Juana Araceli</t>
  </si>
  <si>
    <t>331</t>
  </si>
  <si>
    <t>Gutierrez Saldaña Ma. Gabriela</t>
  </si>
  <si>
    <t>035</t>
  </si>
  <si>
    <t>Hernandez Perez Martha Guadalupe</t>
  </si>
  <si>
    <t>358</t>
  </si>
  <si>
    <t>Leon Alvarez Anna Alejandra</t>
  </si>
  <si>
    <t>296</t>
  </si>
  <si>
    <t>Loza Morales Diana Laura</t>
  </si>
  <si>
    <t>316</t>
  </si>
  <si>
    <t>Lua Cisneros Ericka Jazmin</t>
  </si>
  <si>
    <t>293</t>
  </si>
  <si>
    <t>Marquez  Navarro Rosa Erika</t>
  </si>
  <si>
    <t>029</t>
  </si>
  <si>
    <t>Rojo Leyva Maria Esther</t>
  </si>
  <si>
    <t>199</t>
  </si>
  <si>
    <t>Salgado Castellanos Blanca</t>
  </si>
  <si>
    <t>329</t>
  </si>
  <si>
    <t>Torres Arrañaga Maria Soledad</t>
  </si>
  <si>
    <t>015</t>
  </si>
  <si>
    <t>Vazquez Gonzalez Dominga</t>
  </si>
  <si>
    <t>016</t>
  </si>
  <si>
    <t>Villa Sanchez Elizabeth</t>
  </si>
  <si>
    <t>Departamento 3 CAIC I</t>
  </si>
  <si>
    <t>335</t>
  </si>
  <si>
    <t>Cervantes  Garibay Ingrid Naomi</t>
  </si>
  <si>
    <t>359</t>
  </si>
  <si>
    <t>Gomez Rios Dayanara</t>
  </si>
  <si>
    <t>020</t>
  </si>
  <si>
    <t>Loza Vazquez Ma. Ofelia</t>
  </si>
  <si>
    <t>264</t>
  </si>
  <si>
    <t>Ramos Rodriguez Montserrath</t>
  </si>
  <si>
    <t>336</t>
  </si>
  <si>
    <t>Santiago Baeza Pammela Monterrat</t>
  </si>
  <si>
    <t>302</t>
  </si>
  <si>
    <t>Santoyo Godinez Veronica Stefania</t>
  </si>
  <si>
    <t>014</t>
  </si>
  <si>
    <t>Valdivia  Zaragoza Josefina</t>
  </si>
  <si>
    <t>Departamento 4 CASA DIA</t>
  </si>
  <si>
    <t>034</t>
  </si>
  <si>
    <t>Cruz Aviña Bibiana</t>
  </si>
  <si>
    <t>339</t>
  </si>
  <si>
    <t>Flores Cervantes Diego Ulises</t>
  </si>
  <si>
    <t>054</t>
  </si>
  <si>
    <t>Flores Ramos Teresa</t>
  </si>
  <si>
    <t>334</t>
  </si>
  <si>
    <t>Flores Valdovinos Monserrat</t>
  </si>
  <si>
    <t>113</t>
  </si>
  <si>
    <t>Vazquez  Salazar Sandra Guillermina</t>
  </si>
  <si>
    <t>330</t>
  </si>
  <si>
    <t>Villarruel Gutierrez Syndira Pouleth</t>
  </si>
  <si>
    <t>Departamento 5 CASA SAN JUAN</t>
  </si>
  <si>
    <t>360</t>
  </si>
  <si>
    <t>Flores Arias Dulce Maleny</t>
  </si>
  <si>
    <t>Departamento 12 CENTRO COMUNITARIO EL ROSARIO</t>
  </si>
  <si>
    <t>289</t>
  </si>
  <si>
    <t>Arriaga Ornelas Ma. Guadalupe</t>
  </si>
  <si>
    <t>183</t>
  </si>
  <si>
    <t>Lopez Andrade Claudia Gabriela</t>
  </si>
  <si>
    <t>256</t>
  </si>
  <si>
    <t>Rios Hinojosa Dayanara</t>
  </si>
  <si>
    <t>Departamento 6 COMEDOR ASISTENCIAL</t>
  </si>
  <si>
    <t>044</t>
  </si>
  <si>
    <t>Basulto  Lopez  Carlos</t>
  </si>
  <si>
    <t>198</t>
  </si>
  <si>
    <t>Enriquez Salgado Leslie Elizabeth</t>
  </si>
  <si>
    <t>040</t>
  </si>
  <si>
    <t>Flores Vazquez Maria Del Refugio</t>
  </si>
  <si>
    <t>325</t>
  </si>
  <si>
    <t>Garcia Lara Gloria</t>
  </si>
  <si>
    <t>317</t>
  </si>
  <si>
    <t>Martinez Castillo  Maria Cristina</t>
  </si>
  <si>
    <t>Departamento 9 COMEDOR ZULA</t>
  </si>
  <si>
    <t>255</t>
  </si>
  <si>
    <t>Cardenas  Cardenas Maria Guadalupe</t>
  </si>
  <si>
    <t>025</t>
  </si>
  <si>
    <t>Diaz Alvarez Olivia</t>
  </si>
  <si>
    <t>166</t>
  </si>
  <si>
    <t>Venegas Mota Marisa</t>
  </si>
  <si>
    <t>Departamento 13 CRIO</t>
  </si>
  <si>
    <t>291</t>
  </si>
  <si>
    <t>Aguilar Rodriguez Alicia</t>
  </si>
  <si>
    <t>355</t>
  </si>
  <si>
    <t>Alatorre Veloz Liliana Guadalupe</t>
  </si>
  <si>
    <t>260</t>
  </si>
  <si>
    <t>Cervantes Garcia Odalys</t>
  </si>
  <si>
    <t>298</t>
  </si>
  <si>
    <t>Garcia Ortiz Alinne Reyna</t>
  </si>
  <si>
    <t>345</t>
  </si>
  <si>
    <t>Leal Contreras Gisela</t>
  </si>
  <si>
    <t>028</t>
  </si>
  <si>
    <t>Martinez Lopez Ana Paulina</t>
  </si>
  <si>
    <t>118</t>
  </si>
  <si>
    <t>Perez Sanchez Luz Maria</t>
  </si>
  <si>
    <t>341</t>
  </si>
  <si>
    <t>Sanchez Ramirez Araceli</t>
  </si>
  <si>
    <t>357</t>
  </si>
  <si>
    <t>Villasano Barron Carlos Roberto</t>
  </si>
  <si>
    <t>353</t>
  </si>
  <si>
    <t>Zuñiga  Lerma Zyanya Denisse</t>
  </si>
  <si>
    <t>Departamento 21 DIF CENTRAL</t>
  </si>
  <si>
    <t>361</t>
  </si>
  <si>
    <t>Moreno Duran Samuel Ulises</t>
  </si>
  <si>
    <t>Departamento 14 DIRECCION GENERAL</t>
  </si>
  <si>
    <t>343</t>
  </si>
  <si>
    <t>Barajas Adame Ana Esmeralda</t>
  </si>
  <si>
    <t>338</t>
  </si>
  <si>
    <t>Cabrera Gutierrez Liliana Berenice</t>
  </si>
  <si>
    <t>052</t>
  </si>
  <si>
    <t>Flores Herrera Juan Gabriel</t>
  </si>
  <si>
    <t>058</t>
  </si>
  <si>
    <t>Gomez Herrera Liliana</t>
  </si>
  <si>
    <t>344</t>
  </si>
  <si>
    <t>Licona Godinez Efrain</t>
  </si>
  <si>
    <t>222</t>
  </si>
  <si>
    <t>Maldonado Magaña Ana Estela</t>
  </si>
  <si>
    <t>157</t>
  </si>
  <si>
    <t>Ramirez  Jaramillo Victor Manuel</t>
  </si>
  <si>
    <t>346</t>
  </si>
  <si>
    <t>Rivera Magaña Felipe</t>
  </si>
  <si>
    <t>275</t>
  </si>
  <si>
    <t>Zaragoza Pantoja Eduardo Javier</t>
  </si>
  <si>
    <t>159</t>
  </si>
  <si>
    <t>Zuñiga Castro Javier</t>
  </si>
  <si>
    <t>Departamento 16 FORTALECIMIENTO DE LA FAMILIA</t>
  </si>
  <si>
    <t>282</t>
  </si>
  <si>
    <t>Aranda Hernández Sofía</t>
  </si>
  <si>
    <t>245</t>
  </si>
  <si>
    <t>Cervantes Andrade Nancy Gabriela</t>
  </si>
  <si>
    <t>200</t>
  </si>
  <si>
    <t>Ortega Becerra Andrea Guadalupe</t>
  </si>
  <si>
    <t>352</t>
  </si>
  <si>
    <t>Retana Castellanos Melissa</t>
  </si>
  <si>
    <t>342</t>
  </si>
  <si>
    <t>Torres Negrete Alma Rocio</t>
  </si>
  <si>
    <t>276</t>
  </si>
  <si>
    <t>Vazquez Cervantes Lucila</t>
  </si>
  <si>
    <t>356</t>
  </si>
  <si>
    <t>Velasco Moncada Adriana Patricia</t>
  </si>
  <si>
    <t>270</t>
  </si>
  <si>
    <t>Zaragoza Gonzalez Maria Rebeca</t>
  </si>
  <si>
    <t>Departamento 11 PPNNA Y UAVI</t>
  </si>
  <si>
    <t>076</t>
  </si>
  <si>
    <t>Ceron Alvarado Alma Carolina</t>
  </si>
  <si>
    <t>351</t>
  </si>
  <si>
    <t>Duran Loera Edgar Omar</t>
  </si>
  <si>
    <t>306</t>
  </si>
  <si>
    <t>Mercado Zuñiga Marlon Vinicio</t>
  </si>
  <si>
    <t>078</t>
  </si>
  <si>
    <t>Nuñez Hernandez Dalia Hilda</t>
  </si>
  <si>
    <t>307</t>
  </si>
  <si>
    <t>Villa Sanchez Jose Gerardo</t>
  </si>
  <si>
    <t>Departamento 17 RECURSOS HUMANOS Y JURIDICOS</t>
  </si>
  <si>
    <t>254</t>
  </si>
  <si>
    <t>Avila Valencia Martha Patricia</t>
  </si>
  <si>
    <t>237</t>
  </si>
  <si>
    <t>Cervates Zamora Maria Xitlali</t>
  </si>
  <si>
    <t>280</t>
  </si>
  <si>
    <t>Lozano Saavedra Ana Rosa</t>
  </si>
  <si>
    <t>Departamento 20 SEGURIDAD ALIMENTARIA</t>
  </si>
  <si>
    <t>292</t>
  </si>
  <si>
    <t>Gaytan Castellanos Maria Fernanda</t>
  </si>
  <si>
    <t>340</t>
  </si>
  <si>
    <t>Lopez Lopez Marlene Jaquelyne</t>
  </si>
  <si>
    <t>152</t>
  </si>
  <si>
    <t>Maciel Martinez Jorge Luis</t>
  </si>
  <si>
    <t>Departamento 15 TRANSPARENCIA</t>
  </si>
  <si>
    <t>252</t>
  </si>
  <si>
    <t>Rodriguez Gutierrez Monica</t>
  </si>
  <si>
    <t>277</t>
  </si>
  <si>
    <t>Salamanca Hernandez Pilar Del Carmen</t>
  </si>
  <si>
    <t xml:space="preserve">  =============</t>
  </si>
  <si>
    <t>Total Gral.</t>
  </si>
  <si>
    <t xml:space="preserve"> </t>
  </si>
  <si>
    <t>SISTEMA PARA EL DESARROLLO INTEGRAL DE LA FAMILIA DEL</t>
  </si>
  <si>
    <t>MUNICIPIO DE OCOTLÁN, JALISCO</t>
  </si>
  <si>
    <t>Sueldo Integrado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</si>
</sst>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&quot;$&quot;#,##0.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indexed="10"/>
      <name val="Arial"/>
      <family val="2"/>
    </font>
    <font>
      <b/>
      <sz val="8"/>
      <color theme="0"/>
      <name val="Arial"/>
      <family val="2"/>
    </font>
    <font>
      <b/>
      <sz val="12"/>
      <color theme="1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/>
    <xf numFmtId="49" fontId="10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/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9" fontId="8" fillId="4" borderId="2" xfId="0" applyNumberFormat="1" applyFont="1" applyFill="1" applyBorder="1"/>
    <xf numFmtId="0" fontId="2" fillId="4" borderId="2" xfId="0" applyFont="1" applyFill="1" applyBorder="1"/>
    <xf numFmtId="0" fontId="2" fillId="4" borderId="0" xfId="0" applyFont="1" applyFill="1"/>
    <xf numFmtId="49" fontId="2" fillId="4" borderId="2" xfId="0" applyNumberFormat="1" applyFont="1" applyFill="1" applyBorder="1"/>
    <xf numFmtId="164" fontId="2" fillId="4" borderId="2" xfId="0" applyNumberFormat="1" applyFont="1" applyFill="1" applyBorder="1"/>
    <xf numFmtId="164" fontId="9" fillId="4" borderId="2" xfId="0" applyNumberFormat="1" applyFont="1" applyFill="1" applyBorder="1"/>
    <xf numFmtId="49" fontId="8" fillId="4" borderId="0" xfId="0" applyNumberFormat="1" applyFont="1" applyFill="1" applyAlignment="1">
      <alignment horizontal="left"/>
    </xf>
    <xf numFmtId="0" fontId="2" fillId="4" borderId="0" xfId="0" applyFont="1" applyFill="1" applyAlignment="1">
      <alignment horizontal="right"/>
    </xf>
    <xf numFmtId="0" fontId="2" fillId="4" borderId="2" xfId="0" applyFont="1" applyFill="1" applyBorder="1" applyAlignment="1">
      <alignment horizontal="right"/>
    </xf>
    <xf numFmtId="49" fontId="2" fillId="4" borderId="0" xfId="0" applyNumberFormat="1" applyFont="1" applyFill="1"/>
    <xf numFmtId="164" fontId="8" fillId="4" borderId="2" xfId="0" applyNumberFormat="1" applyFont="1" applyFill="1" applyBorder="1"/>
    <xf numFmtId="164" fontId="12" fillId="4" borderId="2" xfId="0" applyNumberFormat="1" applyFont="1" applyFill="1" applyBorder="1"/>
    <xf numFmtId="43" fontId="2" fillId="4" borderId="2" xfId="1" applyFont="1" applyFill="1" applyBorder="1"/>
    <xf numFmtId="0" fontId="2" fillId="4" borderId="3" xfId="0" applyFont="1" applyFill="1" applyBorder="1"/>
    <xf numFmtId="164" fontId="2" fillId="4" borderId="0" xfId="0" applyNumberFormat="1" applyFont="1" applyFill="1"/>
    <xf numFmtId="164" fontId="13" fillId="4" borderId="0" xfId="0" applyNumberFormat="1" applyFont="1" applyFill="1"/>
    <xf numFmtId="164" fontId="2" fillId="4" borderId="4" xfId="0" applyNumberFormat="1" applyFont="1" applyFill="1" applyBorder="1"/>
    <xf numFmtId="49" fontId="2" fillId="4" borderId="0" xfId="0" applyNumberFormat="1" applyFont="1" applyFill="1" applyAlignment="1">
      <alignment horizontal="right"/>
    </xf>
    <xf numFmtId="164" fontId="8" fillId="4" borderId="0" xfId="0" applyNumberFormat="1" applyFont="1" applyFill="1"/>
    <xf numFmtId="164" fontId="12" fillId="4" borderId="0" xfId="0" applyNumberFormat="1" applyFont="1" applyFill="1"/>
    <xf numFmtId="0" fontId="8" fillId="4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80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171451</xdr:colOff>
      <xdr:row>0</xdr:row>
      <xdr:rowOff>133351</xdr:rowOff>
    </xdr:from>
    <xdr:to>
      <xdr:col>2</xdr:col>
      <xdr:colOff>187834</xdr:colOff>
      <xdr:row>3</xdr:row>
      <xdr:rowOff>123825</xdr:rowOff>
    </xdr:to>
    <xdr:pic>
      <xdr:nvPicPr>
        <xdr:cNvPr id="2" name="1 Imagen" descr="DIF-HORIZONTAL-POSITIVO (2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9626" y="133351"/>
          <a:ext cx="1502283" cy="733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29"/>
  <sheetViews>
    <sheetView tabSelected="1" workbookViewId="0">
      <pane xSplit="1" ySplit="7" topLeftCell="B161" activePane="bottomRight" state="frozen"/>
      <selection pane="topRight" activeCell="B1" sqref="B1"/>
      <selection pane="bottomLeft" activeCell="A9" sqref="A9"/>
      <selection pane="bottomRight" activeCell="A169" sqref="A169"/>
    </sheetView>
  </sheetViews>
  <sheetFormatPr baseColWidth="10" defaultRowHeight="11.25"/>
  <cols>
    <col min="1" max="1" width="9.5703125" style="2" customWidth="1"/>
    <col min="2" max="2" width="22.28515625" style="1" customWidth="1"/>
    <col min="3" max="3" width="10.85546875" style="6" customWidth="1"/>
    <col min="4" max="4" width="9.5703125" style="1" customWidth="1"/>
    <col min="5" max="5" width="13.7109375" style="1" customWidth="1"/>
    <col min="6" max="6" width="13.42578125" style="1" customWidth="1"/>
    <col min="7" max="7" width="14" style="1" customWidth="1"/>
    <col min="8" max="8" width="11" style="1" customWidth="1"/>
    <col min="9" max="9" width="10.28515625" style="1" customWidth="1"/>
    <col min="10" max="10" width="11.5703125" style="1" customWidth="1"/>
    <col min="11" max="11" width="8.85546875" style="1" customWidth="1"/>
    <col min="12" max="12" width="12.7109375" style="1" customWidth="1"/>
    <col min="13" max="13" width="6.5703125" style="1" customWidth="1"/>
    <col min="14" max="14" width="12.42578125" style="1" customWidth="1"/>
    <col min="15" max="15" width="12.7109375" style="1" customWidth="1"/>
    <col min="16" max="16384" width="11.42578125" style="1"/>
  </cols>
  <sheetData>
    <row r="1" spans="1:15" ht="18" customHeight="1">
      <c r="A1" s="3"/>
      <c r="B1" s="10" t="s">
        <v>210</v>
      </c>
      <c r="C1" s="10"/>
      <c r="D1" s="11"/>
    </row>
    <row r="2" spans="1:15" ht="24.95" customHeight="1">
      <c r="A2" s="4"/>
      <c r="B2" s="12" t="s">
        <v>211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ht="15.75">
      <c r="B3" s="13" t="s">
        <v>212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5" spans="1:15" ht="15" customHeight="1">
      <c r="B5" s="14" t="s">
        <v>0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7" spans="1:15" s="5" customFormat="1" ht="34.5" thickBot="1">
      <c r="A7" s="7" t="s">
        <v>1</v>
      </c>
      <c r="B7" s="8" t="s">
        <v>2</v>
      </c>
      <c r="C7" s="9" t="s">
        <v>213</v>
      </c>
      <c r="D7" s="8" t="s">
        <v>3</v>
      </c>
      <c r="E7" s="8" t="s">
        <v>4</v>
      </c>
      <c r="F7" s="8" t="s">
        <v>5</v>
      </c>
      <c r="G7" s="8" t="s">
        <v>6</v>
      </c>
      <c r="H7" s="8" t="s">
        <v>7</v>
      </c>
      <c r="I7" s="8" t="s">
        <v>8</v>
      </c>
      <c r="J7" s="8" t="s">
        <v>9</v>
      </c>
      <c r="K7" s="8" t="s">
        <v>10</v>
      </c>
      <c r="L7" s="8" t="s">
        <v>11</v>
      </c>
      <c r="M7" s="8" t="s">
        <v>12</v>
      </c>
      <c r="N7" s="8" t="s">
        <v>13</v>
      </c>
      <c r="O7" s="8" t="s">
        <v>14</v>
      </c>
    </row>
    <row r="8" spans="1:15" ht="12" thickTop="1"/>
    <row r="9" spans="1:15" s="17" customFormat="1">
      <c r="A9" s="15" t="s">
        <v>15</v>
      </c>
      <c r="B9" s="16"/>
    </row>
    <row r="10" spans="1:15" s="17" customFormat="1">
      <c r="A10" s="18" t="s">
        <v>16</v>
      </c>
      <c r="B10" s="16" t="s">
        <v>17</v>
      </c>
      <c r="C10" s="19">
        <v>4768.5</v>
      </c>
      <c r="D10" s="19">
        <v>4768.5</v>
      </c>
      <c r="E10" s="19">
        <v>0</v>
      </c>
      <c r="F10" s="19">
        <v>0</v>
      </c>
      <c r="G10" s="19">
        <v>4768.5</v>
      </c>
      <c r="H10" s="19">
        <v>0</v>
      </c>
      <c r="I10" s="19">
        <v>0</v>
      </c>
      <c r="J10" s="19">
        <v>384.88</v>
      </c>
      <c r="K10" s="19">
        <v>384.88</v>
      </c>
      <c r="L10" s="19">
        <v>0</v>
      </c>
      <c r="M10" s="19">
        <v>0.02</v>
      </c>
      <c r="N10" s="19">
        <v>384.9</v>
      </c>
      <c r="O10" s="19">
        <v>4383.6000000000004</v>
      </c>
    </row>
    <row r="11" spans="1:15" s="17" customFormat="1">
      <c r="A11" s="18" t="s">
        <v>18</v>
      </c>
      <c r="B11" s="16" t="s">
        <v>19</v>
      </c>
      <c r="C11" s="19">
        <v>5420.55</v>
      </c>
      <c r="D11" s="19">
        <v>5420.55</v>
      </c>
      <c r="E11" s="19">
        <v>0</v>
      </c>
      <c r="F11" s="19">
        <v>0</v>
      </c>
      <c r="G11" s="19">
        <v>5420.55</v>
      </c>
      <c r="H11" s="19">
        <v>0</v>
      </c>
      <c r="I11" s="19">
        <v>0</v>
      </c>
      <c r="J11" s="19">
        <v>489.21</v>
      </c>
      <c r="K11" s="19">
        <v>489.21</v>
      </c>
      <c r="L11" s="19">
        <v>0</v>
      </c>
      <c r="M11" s="20">
        <v>-0.06</v>
      </c>
      <c r="N11" s="19">
        <v>489.15</v>
      </c>
      <c r="O11" s="19">
        <v>4931.3999999999996</v>
      </c>
    </row>
    <row r="12" spans="1:15" s="22" customFormat="1">
      <c r="A12" s="21" t="s">
        <v>20</v>
      </c>
      <c r="C12" s="23" t="s">
        <v>21</v>
      </c>
      <c r="D12" s="23" t="s">
        <v>21</v>
      </c>
      <c r="E12" s="23" t="s">
        <v>21</v>
      </c>
      <c r="F12" s="23" t="s">
        <v>21</v>
      </c>
      <c r="G12" s="23" t="s">
        <v>21</v>
      </c>
      <c r="H12" s="23" t="s">
        <v>21</v>
      </c>
      <c r="I12" s="23" t="s">
        <v>21</v>
      </c>
      <c r="J12" s="23" t="s">
        <v>21</v>
      </c>
      <c r="K12" s="23" t="s">
        <v>21</v>
      </c>
      <c r="L12" s="23" t="s">
        <v>21</v>
      </c>
      <c r="M12" s="23" t="s">
        <v>21</v>
      </c>
      <c r="N12" s="23" t="s">
        <v>21</v>
      </c>
      <c r="O12" s="23" t="s">
        <v>21</v>
      </c>
    </row>
    <row r="13" spans="1:15" s="17" customFormat="1">
      <c r="A13" s="24"/>
      <c r="C13" s="25">
        <f>SUM(C10:C11)</f>
        <v>10189.049999999999</v>
      </c>
      <c r="D13" s="25">
        <f t="shared" ref="D13:O13" si="0">SUM(D10:D11)</f>
        <v>10189.049999999999</v>
      </c>
      <c r="E13" s="25">
        <f t="shared" si="0"/>
        <v>0</v>
      </c>
      <c r="F13" s="25">
        <f t="shared" si="0"/>
        <v>0</v>
      </c>
      <c r="G13" s="25">
        <f t="shared" si="0"/>
        <v>10189.049999999999</v>
      </c>
      <c r="H13" s="25">
        <f t="shared" si="0"/>
        <v>0</v>
      </c>
      <c r="I13" s="25">
        <f t="shared" si="0"/>
        <v>0</v>
      </c>
      <c r="J13" s="25">
        <f t="shared" si="0"/>
        <v>874.08999999999992</v>
      </c>
      <c r="K13" s="25">
        <f t="shared" si="0"/>
        <v>874.08999999999992</v>
      </c>
      <c r="L13" s="25">
        <f t="shared" si="0"/>
        <v>0</v>
      </c>
      <c r="M13" s="26">
        <f t="shared" si="0"/>
        <v>-3.9999999999999994E-2</v>
      </c>
      <c r="N13" s="25">
        <f t="shared" si="0"/>
        <v>874.05</v>
      </c>
      <c r="O13" s="25">
        <f t="shared" si="0"/>
        <v>9315</v>
      </c>
    </row>
    <row r="14" spans="1:15" s="17" customFormat="1">
      <c r="A14" s="24"/>
    </row>
    <row r="15" spans="1:15" s="17" customFormat="1">
      <c r="A15" s="15" t="s">
        <v>22</v>
      </c>
      <c r="B15" s="16"/>
    </row>
    <row r="16" spans="1:15" s="17" customFormat="1">
      <c r="A16" s="18" t="s">
        <v>23</v>
      </c>
      <c r="B16" s="16" t="s">
        <v>24</v>
      </c>
      <c r="C16" s="19">
        <v>4500</v>
      </c>
      <c r="D16" s="19">
        <v>4500</v>
      </c>
      <c r="E16" s="19">
        <v>0</v>
      </c>
      <c r="F16" s="19">
        <v>0</v>
      </c>
      <c r="G16" s="19">
        <v>4500</v>
      </c>
      <c r="H16" s="19">
        <v>0</v>
      </c>
      <c r="I16" s="19">
        <v>0</v>
      </c>
      <c r="J16" s="19">
        <v>354.46</v>
      </c>
      <c r="K16" s="19">
        <v>354.46</v>
      </c>
      <c r="L16" s="19">
        <v>2000</v>
      </c>
      <c r="M16" s="20">
        <v>-0.06</v>
      </c>
      <c r="N16" s="19">
        <v>2354.4</v>
      </c>
      <c r="O16" s="19">
        <v>2145.6</v>
      </c>
    </row>
    <row r="17" spans="1:15" s="17" customFormat="1">
      <c r="A17" s="18" t="s">
        <v>25</v>
      </c>
      <c r="B17" s="16" t="s">
        <v>26</v>
      </c>
      <c r="C17" s="19">
        <v>3600</v>
      </c>
      <c r="D17" s="19">
        <v>3600</v>
      </c>
      <c r="E17" s="19">
        <v>0</v>
      </c>
      <c r="F17" s="19">
        <v>0</v>
      </c>
      <c r="G17" s="19">
        <v>3600</v>
      </c>
      <c r="H17" s="20">
        <v>-107.37</v>
      </c>
      <c r="I17" s="19">
        <v>0</v>
      </c>
      <c r="J17" s="19">
        <v>256.54000000000002</v>
      </c>
      <c r="K17" s="19">
        <v>149.16999999999999</v>
      </c>
      <c r="L17" s="19">
        <v>0</v>
      </c>
      <c r="M17" s="19">
        <v>0.03</v>
      </c>
      <c r="N17" s="19">
        <v>149.19999999999999</v>
      </c>
      <c r="O17" s="19">
        <v>3450.8</v>
      </c>
    </row>
    <row r="18" spans="1:15" s="17" customFormat="1">
      <c r="A18" s="18" t="s">
        <v>27</v>
      </c>
      <c r="B18" s="16" t="s">
        <v>28</v>
      </c>
      <c r="C18" s="19">
        <v>2903.4</v>
      </c>
      <c r="D18" s="19">
        <v>2903.4</v>
      </c>
      <c r="E18" s="19">
        <v>0</v>
      </c>
      <c r="F18" s="19">
        <v>0</v>
      </c>
      <c r="G18" s="19">
        <v>2903.4</v>
      </c>
      <c r="H18" s="20">
        <v>-145.38</v>
      </c>
      <c r="I18" s="19">
        <v>0</v>
      </c>
      <c r="J18" s="19">
        <v>180.75</v>
      </c>
      <c r="K18" s="19">
        <v>35.380000000000003</v>
      </c>
      <c r="L18" s="19">
        <v>1500</v>
      </c>
      <c r="M18" s="19">
        <v>0.02</v>
      </c>
      <c r="N18" s="19">
        <v>1535.4</v>
      </c>
      <c r="O18" s="19">
        <v>1368</v>
      </c>
    </row>
    <row r="19" spans="1:15" s="22" customFormat="1">
      <c r="A19" s="21" t="s">
        <v>20</v>
      </c>
      <c r="C19" s="23" t="s">
        <v>21</v>
      </c>
      <c r="D19" s="23" t="s">
        <v>21</v>
      </c>
      <c r="E19" s="23" t="s">
        <v>21</v>
      </c>
      <c r="F19" s="23" t="s">
        <v>21</v>
      </c>
      <c r="G19" s="23" t="s">
        <v>21</v>
      </c>
      <c r="H19" s="23" t="s">
        <v>21</v>
      </c>
      <c r="I19" s="23" t="s">
        <v>21</v>
      </c>
      <c r="J19" s="23" t="s">
        <v>21</v>
      </c>
      <c r="K19" s="23" t="s">
        <v>21</v>
      </c>
      <c r="L19" s="23" t="s">
        <v>21</v>
      </c>
      <c r="M19" s="23" t="s">
        <v>21</v>
      </c>
      <c r="N19" s="23" t="s">
        <v>21</v>
      </c>
      <c r="O19" s="23" t="s">
        <v>21</v>
      </c>
    </row>
    <row r="20" spans="1:15" s="17" customFormat="1">
      <c r="A20" s="24"/>
      <c r="C20" s="25">
        <f>SUM(C16:C18)</f>
        <v>11003.4</v>
      </c>
      <c r="D20" s="25">
        <f t="shared" ref="D20:O20" si="1">SUM(D16:D18)</f>
        <v>11003.4</v>
      </c>
      <c r="E20" s="25">
        <f t="shared" si="1"/>
        <v>0</v>
      </c>
      <c r="F20" s="25">
        <f t="shared" si="1"/>
        <v>0</v>
      </c>
      <c r="G20" s="25">
        <f t="shared" si="1"/>
        <v>11003.4</v>
      </c>
      <c r="H20" s="26">
        <f t="shared" si="1"/>
        <v>-252.75</v>
      </c>
      <c r="I20" s="25">
        <f t="shared" si="1"/>
        <v>0</v>
      </c>
      <c r="J20" s="25">
        <f t="shared" si="1"/>
        <v>791.75</v>
      </c>
      <c r="K20" s="25">
        <f t="shared" si="1"/>
        <v>539.01</v>
      </c>
      <c r="L20" s="25">
        <f t="shared" si="1"/>
        <v>3500</v>
      </c>
      <c r="M20" s="26">
        <f t="shared" si="1"/>
        <v>-9.9999999999999985E-3</v>
      </c>
      <c r="N20" s="25">
        <f t="shared" si="1"/>
        <v>4039</v>
      </c>
      <c r="O20" s="25">
        <f t="shared" si="1"/>
        <v>6964.4</v>
      </c>
    </row>
    <row r="21" spans="1:15" s="17" customFormat="1">
      <c r="A21" s="24"/>
    </row>
    <row r="22" spans="1:15" s="17" customFormat="1">
      <c r="A22" s="15" t="s">
        <v>29</v>
      </c>
      <c r="B22" s="16"/>
    </row>
    <row r="23" spans="1:15" s="17" customFormat="1">
      <c r="A23" s="18" t="s">
        <v>30</v>
      </c>
      <c r="B23" s="16" t="s">
        <v>31</v>
      </c>
      <c r="C23" s="19">
        <v>2593.0500000000002</v>
      </c>
      <c r="D23" s="19">
        <v>2593.0500000000002</v>
      </c>
      <c r="E23" s="19">
        <v>0</v>
      </c>
      <c r="F23" s="19">
        <v>0</v>
      </c>
      <c r="G23" s="19">
        <v>2593.0500000000002</v>
      </c>
      <c r="H23" s="20">
        <v>-160.30000000000001</v>
      </c>
      <c r="I23" s="20">
        <v>-8.59</v>
      </c>
      <c r="J23" s="19">
        <v>151.71</v>
      </c>
      <c r="K23" s="19">
        <v>0</v>
      </c>
      <c r="L23" s="19">
        <v>0</v>
      </c>
      <c r="M23" s="19">
        <v>0.04</v>
      </c>
      <c r="N23" s="19">
        <v>-8.5500000000000007</v>
      </c>
      <c r="O23" s="19">
        <v>2601.6</v>
      </c>
    </row>
    <row r="24" spans="1:15" s="17" customFormat="1">
      <c r="A24" s="18" t="s">
        <v>32</v>
      </c>
      <c r="B24" s="16" t="s">
        <v>33</v>
      </c>
      <c r="C24" s="19">
        <v>2593.0500000000002</v>
      </c>
      <c r="D24" s="19">
        <v>2593.0500000000002</v>
      </c>
      <c r="E24" s="19">
        <v>0</v>
      </c>
      <c r="F24" s="19">
        <v>0</v>
      </c>
      <c r="G24" s="19">
        <v>2593.0500000000002</v>
      </c>
      <c r="H24" s="20">
        <v>-160.30000000000001</v>
      </c>
      <c r="I24" s="20">
        <v>-8.59</v>
      </c>
      <c r="J24" s="19">
        <v>151.71</v>
      </c>
      <c r="K24" s="19">
        <v>0</v>
      </c>
      <c r="L24" s="19">
        <v>0</v>
      </c>
      <c r="M24" s="19">
        <v>0.04</v>
      </c>
      <c r="N24" s="19">
        <v>-8.5500000000000007</v>
      </c>
      <c r="O24" s="19">
        <v>2601.6</v>
      </c>
    </row>
    <row r="25" spans="1:15" s="17" customFormat="1">
      <c r="A25" s="18" t="s">
        <v>34</v>
      </c>
      <c r="B25" s="16" t="s">
        <v>35</v>
      </c>
      <c r="C25" s="19">
        <v>2903.4</v>
      </c>
      <c r="D25" s="19">
        <v>2903.4</v>
      </c>
      <c r="E25" s="19">
        <v>0</v>
      </c>
      <c r="F25" s="19">
        <v>0</v>
      </c>
      <c r="G25" s="19">
        <v>2903.4</v>
      </c>
      <c r="H25" s="20">
        <v>-145.38</v>
      </c>
      <c r="I25" s="19">
        <v>0</v>
      </c>
      <c r="J25" s="19">
        <v>180.75</v>
      </c>
      <c r="K25" s="19">
        <v>35.380000000000003</v>
      </c>
      <c r="L25" s="19">
        <v>0</v>
      </c>
      <c r="M25" s="19">
        <v>0.02</v>
      </c>
      <c r="N25" s="19">
        <v>35.4</v>
      </c>
      <c r="O25" s="19">
        <v>2868</v>
      </c>
    </row>
    <row r="26" spans="1:15" s="17" customFormat="1">
      <c r="A26" s="18" t="s">
        <v>36</v>
      </c>
      <c r="B26" s="16" t="s">
        <v>37</v>
      </c>
      <c r="C26" s="19">
        <v>2722.65</v>
      </c>
      <c r="D26" s="19">
        <v>2722.65</v>
      </c>
      <c r="E26" s="19">
        <v>0</v>
      </c>
      <c r="F26" s="19">
        <v>0</v>
      </c>
      <c r="G26" s="19">
        <v>2722.65</v>
      </c>
      <c r="H26" s="20">
        <v>-145.38</v>
      </c>
      <c r="I26" s="19">
        <v>0</v>
      </c>
      <c r="J26" s="19">
        <v>161.09</v>
      </c>
      <c r="K26" s="19">
        <v>15.71</v>
      </c>
      <c r="L26" s="19">
        <v>0</v>
      </c>
      <c r="M26" s="20">
        <v>-0.06</v>
      </c>
      <c r="N26" s="19">
        <v>15.65</v>
      </c>
      <c r="O26" s="19">
        <v>2707</v>
      </c>
    </row>
    <row r="27" spans="1:15" s="17" customFormat="1">
      <c r="A27" s="18" t="s">
        <v>38</v>
      </c>
      <c r="B27" s="16" t="s">
        <v>39</v>
      </c>
      <c r="C27" s="19">
        <v>2593.0500000000002</v>
      </c>
      <c r="D27" s="19">
        <v>2593.0500000000002</v>
      </c>
      <c r="E27" s="19">
        <v>0</v>
      </c>
      <c r="F27" s="19">
        <v>0</v>
      </c>
      <c r="G27" s="19">
        <v>2593.0500000000002</v>
      </c>
      <c r="H27" s="20">
        <v>-160.30000000000001</v>
      </c>
      <c r="I27" s="20">
        <v>-8.59</v>
      </c>
      <c r="J27" s="19">
        <v>151.71</v>
      </c>
      <c r="K27" s="19">
        <v>0</v>
      </c>
      <c r="L27" s="19">
        <v>0</v>
      </c>
      <c r="M27" s="19">
        <v>0.04</v>
      </c>
      <c r="N27" s="19">
        <v>-8.5500000000000007</v>
      </c>
      <c r="O27" s="19">
        <v>2601.6</v>
      </c>
    </row>
    <row r="28" spans="1:15" s="17" customFormat="1">
      <c r="A28" s="18" t="s">
        <v>40</v>
      </c>
      <c r="B28" s="16" t="s">
        <v>41</v>
      </c>
      <c r="C28" s="19">
        <v>2593.0500000000002</v>
      </c>
      <c r="D28" s="19">
        <v>2593.0500000000002</v>
      </c>
      <c r="E28" s="19">
        <v>0</v>
      </c>
      <c r="F28" s="19">
        <v>0</v>
      </c>
      <c r="G28" s="19">
        <v>2593.0500000000002</v>
      </c>
      <c r="H28" s="20">
        <v>-160.30000000000001</v>
      </c>
      <c r="I28" s="20">
        <v>-8.59</v>
      </c>
      <c r="J28" s="19">
        <v>151.71</v>
      </c>
      <c r="K28" s="19">
        <v>0</v>
      </c>
      <c r="L28" s="19">
        <v>0</v>
      </c>
      <c r="M28" s="19">
        <v>0.04</v>
      </c>
      <c r="N28" s="19">
        <v>-8.5500000000000007</v>
      </c>
      <c r="O28" s="19">
        <v>2601.6</v>
      </c>
    </row>
    <row r="29" spans="1:15" s="17" customFormat="1">
      <c r="A29" s="18" t="s">
        <v>42</v>
      </c>
      <c r="B29" s="16" t="s">
        <v>43</v>
      </c>
      <c r="C29" s="19">
        <v>2593.0500000000002</v>
      </c>
      <c r="D29" s="19">
        <v>2593.0500000000002</v>
      </c>
      <c r="E29" s="19">
        <v>0</v>
      </c>
      <c r="F29" s="19">
        <v>0</v>
      </c>
      <c r="G29" s="19">
        <v>2593.0500000000002</v>
      </c>
      <c r="H29" s="20">
        <v>-160.30000000000001</v>
      </c>
      <c r="I29" s="20">
        <v>-8.59</v>
      </c>
      <c r="J29" s="19">
        <v>151.71</v>
      </c>
      <c r="K29" s="19">
        <v>0</v>
      </c>
      <c r="L29" s="19">
        <v>0</v>
      </c>
      <c r="M29" s="20">
        <v>-0.16</v>
      </c>
      <c r="N29" s="19">
        <v>-8.75</v>
      </c>
      <c r="O29" s="19">
        <v>2601.8000000000002</v>
      </c>
    </row>
    <row r="30" spans="1:15" s="17" customFormat="1">
      <c r="A30" s="18" t="s">
        <v>44</v>
      </c>
      <c r="B30" s="16" t="s">
        <v>45</v>
      </c>
      <c r="C30" s="19">
        <v>2722.65</v>
      </c>
      <c r="D30" s="19">
        <v>2722.65</v>
      </c>
      <c r="E30" s="19">
        <v>0</v>
      </c>
      <c r="F30" s="19">
        <v>0</v>
      </c>
      <c r="G30" s="19">
        <v>2722.65</v>
      </c>
      <c r="H30" s="20">
        <v>-145.38</v>
      </c>
      <c r="I30" s="19">
        <v>0</v>
      </c>
      <c r="J30" s="19">
        <v>161.09</v>
      </c>
      <c r="K30" s="19">
        <v>15.71</v>
      </c>
      <c r="L30" s="19">
        <v>0</v>
      </c>
      <c r="M30" s="20">
        <v>-0.06</v>
      </c>
      <c r="N30" s="19">
        <v>15.65</v>
      </c>
      <c r="O30" s="19">
        <v>2707</v>
      </c>
    </row>
    <row r="31" spans="1:15" s="17" customFormat="1">
      <c r="A31" s="18" t="s">
        <v>46</v>
      </c>
      <c r="B31" s="16" t="s">
        <v>47</v>
      </c>
      <c r="C31" s="19">
        <v>5420.55</v>
      </c>
      <c r="D31" s="19">
        <v>5420.55</v>
      </c>
      <c r="E31" s="19">
        <v>0</v>
      </c>
      <c r="F31" s="19">
        <v>0</v>
      </c>
      <c r="G31" s="19">
        <v>5420.55</v>
      </c>
      <c r="H31" s="19">
        <v>0</v>
      </c>
      <c r="I31" s="19">
        <v>0</v>
      </c>
      <c r="J31" s="19">
        <v>489.21</v>
      </c>
      <c r="K31" s="19">
        <v>489.21</v>
      </c>
      <c r="L31" s="19">
        <v>0</v>
      </c>
      <c r="M31" s="19">
        <v>0.14000000000000001</v>
      </c>
      <c r="N31" s="19">
        <v>489.35</v>
      </c>
      <c r="O31" s="19">
        <v>4931.2</v>
      </c>
    </row>
    <row r="32" spans="1:15" s="17" customFormat="1">
      <c r="A32" s="18" t="s">
        <v>48</v>
      </c>
      <c r="B32" s="16" t="s">
        <v>49</v>
      </c>
      <c r="C32" s="19">
        <v>2593.0500000000002</v>
      </c>
      <c r="D32" s="19">
        <v>2593.0500000000002</v>
      </c>
      <c r="E32" s="19">
        <v>0</v>
      </c>
      <c r="F32" s="19">
        <v>0</v>
      </c>
      <c r="G32" s="19">
        <v>2593.0500000000002</v>
      </c>
      <c r="H32" s="20">
        <v>-160.30000000000001</v>
      </c>
      <c r="I32" s="20">
        <v>-8.59</v>
      </c>
      <c r="J32" s="19">
        <v>151.71</v>
      </c>
      <c r="K32" s="19">
        <v>0</v>
      </c>
      <c r="L32" s="19">
        <v>0</v>
      </c>
      <c r="M32" s="20">
        <v>-0.16</v>
      </c>
      <c r="N32" s="19">
        <v>-8.75</v>
      </c>
      <c r="O32" s="19">
        <v>2601.8000000000002</v>
      </c>
    </row>
    <row r="33" spans="1:15" s="17" customFormat="1">
      <c r="A33" s="18" t="s">
        <v>50</v>
      </c>
      <c r="B33" s="16" t="s">
        <v>51</v>
      </c>
      <c r="C33" s="19">
        <v>2593.0500000000002</v>
      </c>
      <c r="D33" s="19">
        <v>2593.0500000000002</v>
      </c>
      <c r="E33" s="19">
        <v>0</v>
      </c>
      <c r="F33" s="19">
        <v>0</v>
      </c>
      <c r="G33" s="19">
        <v>2593.0500000000002</v>
      </c>
      <c r="H33" s="20">
        <v>-160.30000000000001</v>
      </c>
      <c r="I33" s="20">
        <v>-8.59</v>
      </c>
      <c r="J33" s="19">
        <v>151.71</v>
      </c>
      <c r="K33" s="19">
        <v>0</v>
      </c>
      <c r="L33" s="19">
        <v>0</v>
      </c>
      <c r="M33" s="19">
        <v>0.04</v>
      </c>
      <c r="N33" s="19">
        <v>-8.5500000000000007</v>
      </c>
      <c r="O33" s="19">
        <v>2601.6</v>
      </c>
    </row>
    <row r="34" spans="1:15" s="17" customFormat="1">
      <c r="A34" s="18" t="s">
        <v>52</v>
      </c>
      <c r="B34" s="16" t="s">
        <v>53</v>
      </c>
      <c r="C34" s="19">
        <v>2593.0500000000002</v>
      </c>
      <c r="D34" s="19">
        <v>2593.0500000000002</v>
      </c>
      <c r="E34" s="19">
        <v>0</v>
      </c>
      <c r="F34" s="19">
        <v>0</v>
      </c>
      <c r="G34" s="19">
        <v>2593.0500000000002</v>
      </c>
      <c r="H34" s="20">
        <v>-160.30000000000001</v>
      </c>
      <c r="I34" s="20">
        <v>-8.59</v>
      </c>
      <c r="J34" s="19">
        <v>151.71</v>
      </c>
      <c r="K34" s="19">
        <v>0</v>
      </c>
      <c r="L34" s="19">
        <v>0</v>
      </c>
      <c r="M34" s="19">
        <v>0.04</v>
      </c>
      <c r="N34" s="19">
        <v>-8.5500000000000007</v>
      </c>
      <c r="O34" s="19">
        <v>2601.6</v>
      </c>
    </row>
    <row r="35" spans="1:15" s="17" customFormat="1">
      <c r="A35" s="18" t="s">
        <v>54</v>
      </c>
      <c r="B35" s="16" t="s">
        <v>55</v>
      </c>
      <c r="C35" s="19">
        <v>2722.65</v>
      </c>
      <c r="D35" s="19">
        <v>2722.65</v>
      </c>
      <c r="E35" s="19">
        <v>0</v>
      </c>
      <c r="F35" s="19">
        <v>0</v>
      </c>
      <c r="G35" s="19">
        <v>2722.65</v>
      </c>
      <c r="H35" s="20">
        <v>-145.38</v>
      </c>
      <c r="I35" s="19">
        <v>0</v>
      </c>
      <c r="J35" s="19">
        <v>161.09</v>
      </c>
      <c r="K35" s="19">
        <v>15.71</v>
      </c>
      <c r="L35" s="19">
        <v>0</v>
      </c>
      <c r="M35" s="19">
        <v>0.14000000000000001</v>
      </c>
      <c r="N35" s="19">
        <v>15.85</v>
      </c>
      <c r="O35" s="19">
        <v>2706.8</v>
      </c>
    </row>
    <row r="36" spans="1:15" s="17" customFormat="1">
      <c r="A36" s="18" t="s">
        <v>56</v>
      </c>
      <c r="B36" s="16" t="s">
        <v>57</v>
      </c>
      <c r="C36" s="19">
        <v>2593.0500000000002</v>
      </c>
      <c r="D36" s="19">
        <v>2593.0500000000002</v>
      </c>
      <c r="E36" s="19">
        <v>0</v>
      </c>
      <c r="F36" s="19">
        <v>0</v>
      </c>
      <c r="G36" s="19">
        <v>2593.0500000000002</v>
      </c>
      <c r="H36" s="20">
        <v>-160.30000000000001</v>
      </c>
      <c r="I36" s="20">
        <v>-8.59</v>
      </c>
      <c r="J36" s="19">
        <v>151.71</v>
      </c>
      <c r="K36" s="19">
        <v>0</v>
      </c>
      <c r="L36" s="19">
        <v>0</v>
      </c>
      <c r="M36" s="19">
        <v>0.04</v>
      </c>
      <c r="N36" s="19">
        <v>-8.5500000000000007</v>
      </c>
      <c r="O36" s="19">
        <v>2601.6</v>
      </c>
    </row>
    <row r="37" spans="1:15" s="17" customFormat="1">
      <c r="A37" s="18" t="s">
        <v>58</v>
      </c>
      <c r="B37" s="16" t="s">
        <v>59</v>
      </c>
      <c r="C37" s="19">
        <v>2593.0500000000002</v>
      </c>
      <c r="D37" s="19">
        <v>2593.0500000000002</v>
      </c>
      <c r="E37" s="19">
        <v>0</v>
      </c>
      <c r="F37" s="19">
        <v>0</v>
      </c>
      <c r="G37" s="19">
        <v>2593.0500000000002</v>
      </c>
      <c r="H37" s="20">
        <v>-160.30000000000001</v>
      </c>
      <c r="I37" s="20">
        <v>-8.59</v>
      </c>
      <c r="J37" s="19">
        <v>151.71</v>
      </c>
      <c r="K37" s="19">
        <v>0</v>
      </c>
      <c r="L37" s="19">
        <v>0</v>
      </c>
      <c r="M37" s="20">
        <v>-0.16</v>
      </c>
      <c r="N37" s="19">
        <v>-8.75</v>
      </c>
      <c r="O37" s="19">
        <v>2601.8000000000002</v>
      </c>
    </row>
    <row r="38" spans="1:15" s="22" customFormat="1">
      <c r="A38" s="21" t="s">
        <v>20</v>
      </c>
      <c r="C38" s="23" t="s">
        <v>21</v>
      </c>
      <c r="D38" s="23" t="s">
        <v>21</v>
      </c>
      <c r="E38" s="23" t="s">
        <v>21</v>
      </c>
      <c r="F38" s="23" t="s">
        <v>21</v>
      </c>
      <c r="G38" s="23" t="s">
        <v>21</v>
      </c>
      <c r="H38" s="23" t="s">
        <v>21</v>
      </c>
      <c r="I38" s="23" t="s">
        <v>21</v>
      </c>
      <c r="J38" s="23" t="s">
        <v>21</v>
      </c>
      <c r="K38" s="23" t="s">
        <v>21</v>
      </c>
      <c r="L38" s="23" t="s">
        <v>21</v>
      </c>
      <c r="M38" s="23" t="s">
        <v>21</v>
      </c>
      <c r="N38" s="23" t="s">
        <v>21</v>
      </c>
      <c r="O38" s="23" t="s">
        <v>21</v>
      </c>
    </row>
    <row r="39" spans="1:15" s="17" customFormat="1">
      <c r="A39" s="24"/>
      <c r="C39" s="25">
        <f>SUM(C23:C37)</f>
        <v>42422.400000000009</v>
      </c>
      <c r="D39" s="25">
        <f t="shared" ref="D39:O39" si="2">SUM(D23:D37)</f>
        <v>42422.400000000009</v>
      </c>
      <c r="E39" s="25">
        <f t="shared" si="2"/>
        <v>0</v>
      </c>
      <c r="F39" s="25">
        <f t="shared" si="2"/>
        <v>0</v>
      </c>
      <c r="G39" s="25">
        <f t="shared" si="2"/>
        <v>42422.400000000009</v>
      </c>
      <c r="H39" s="26">
        <f t="shared" si="2"/>
        <v>-2184.5199999999995</v>
      </c>
      <c r="I39" s="26">
        <f t="shared" si="2"/>
        <v>-85.90000000000002</v>
      </c>
      <c r="J39" s="25">
        <f t="shared" si="2"/>
        <v>2670.3300000000004</v>
      </c>
      <c r="K39" s="25">
        <f t="shared" si="2"/>
        <v>571.72</v>
      </c>
      <c r="L39" s="25">
        <f t="shared" si="2"/>
        <v>0</v>
      </c>
      <c r="M39" s="26">
        <f t="shared" si="2"/>
        <v>-1.9999999999999934E-2</v>
      </c>
      <c r="N39" s="25">
        <f t="shared" si="2"/>
        <v>485.8</v>
      </c>
      <c r="O39" s="25">
        <f t="shared" si="2"/>
        <v>41936.600000000006</v>
      </c>
    </row>
    <row r="40" spans="1:15" s="17" customFormat="1">
      <c r="A40" s="24"/>
    </row>
    <row r="41" spans="1:15" s="17" customFormat="1">
      <c r="A41" s="15" t="s">
        <v>60</v>
      </c>
      <c r="B41" s="16"/>
    </row>
    <row r="42" spans="1:15" s="17" customFormat="1">
      <c r="A42" s="18" t="s">
        <v>61</v>
      </c>
      <c r="B42" s="16" t="s">
        <v>62</v>
      </c>
      <c r="C42" s="19">
        <v>2593.0500000000002</v>
      </c>
      <c r="D42" s="19">
        <v>2593.0500000000002</v>
      </c>
      <c r="E42" s="19">
        <v>0</v>
      </c>
      <c r="F42" s="19">
        <v>0</v>
      </c>
      <c r="G42" s="19">
        <v>2593.0500000000002</v>
      </c>
      <c r="H42" s="20">
        <v>-160.30000000000001</v>
      </c>
      <c r="I42" s="20">
        <v>-8.59</v>
      </c>
      <c r="J42" s="19">
        <v>151.71</v>
      </c>
      <c r="K42" s="19">
        <v>0</v>
      </c>
      <c r="L42" s="19">
        <v>0</v>
      </c>
      <c r="M42" s="19">
        <v>0.04</v>
      </c>
      <c r="N42" s="19">
        <v>-8.5500000000000007</v>
      </c>
      <c r="O42" s="19">
        <v>2601.6</v>
      </c>
    </row>
    <row r="43" spans="1:15" s="17" customFormat="1">
      <c r="A43" s="18" t="s">
        <v>63</v>
      </c>
      <c r="B43" s="16" t="s">
        <v>64</v>
      </c>
      <c r="C43" s="19">
        <v>3000</v>
      </c>
      <c r="D43" s="19">
        <v>3000</v>
      </c>
      <c r="E43" s="19">
        <v>0</v>
      </c>
      <c r="F43" s="19">
        <v>0</v>
      </c>
      <c r="G43" s="19">
        <v>3000</v>
      </c>
      <c r="H43" s="20">
        <v>-145.38</v>
      </c>
      <c r="I43" s="19">
        <v>0</v>
      </c>
      <c r="J43" s="19">
        <v>191.26</v>
      </c>
      <c r="K43" s="19">
        <v>45.89</v>
      </c>
      <c r="L43" s="19">
        <v>0</v>
      </c>
      <c r="M43" s="19">
        <v>0.11</v>
      </c>
      <c r="N43" s="19">
        <v>46</v>
      </c>
      <c r="O43" s="19">
        <v>2954</v>
      </c>
    </row>
    <row r="44" spans="1:15" s="17" customFormat="1">
      <c r="A44" s="18" t="s">
        <v>65</v>
      </c>
      <c r="B44" s="16" t="s">
        <v>66</v>
      </c>
      <c r="C44" s="19">
        <v>2593.0500000000002</v>
      </c>
      <c r="D44" s="19">
        <v>2593.0500000000002</v>
      </c>
      <c r="E44" s="19">
        <v>0</v>
      </c>
      <c r="F44" s="19">
        <v>0</v>
      </c>
      <c r="G44" s="19">
        <v>2593.0500000000002</v>
      </c>
      <c r="H44" s="20">
        <v>-160.30000000000001</v>
      </c>
      <c r="I44" s="20">
        <v>-8.59</v>
      </c>
      <c r="J44" s="19">
        <v>151.71</v>
      </c>
      <c r="K44" s="19">
        <v>0</v>
      </c>
      <c r="L44" s="19">
        <v>0</v>
      </c>
      <c r="M44" s="19">
        <v>0.04</v>
      </c>
      <c r="N44" s="19">
        <v>-8.5500000000000007</v>
      </c>
      <c r="O44" s="19">
        <v>2601.6</v>
      </c>
    </row>
    <row r="45" spans="1:15" s="17" customFormat="1">
      <c r="A45" s="18" t="s">
        <v>67</v>
      </c>
      <c r="B45" s="16" t="s">
        <v>68</v>
      </c>
      <c r="C45" s="19">
        <v>2722.65</v>
      </c>
      <c r="D45" s="19">
        <v>2722.65</v>
      </c>
      <c r="E45" s="19">
        <v>0</v>
      </c>
      <c r="F45" s="19">
        <v>0</v>
      </c>
      <c r="G45" s="19">
        <v>2722.65</v>
      </c>
      <c r="H45" s="20">
        <v>-145.38</v>
      </c>
      <c r="I45" s="19">
        <v>0</v>
      </c>
      <c r="J45" s="19">
        <v>161.09</v>
      </c>
      <c r="K45" s="19">
        <v>15.71</v>
      </c>
      <c r="L45" s="19">
        <v>0</v>
      </c>
      <c r="M45" s="19">
        <v>0.14000000000000001</v>
      </c>
      <c r="N45" s="19">
        <v>15.85</v>
      </c>
      <c r="O45" s="19">
        <v>2706.8</v>
      </c>
    </row>
    <row r="46" spans="1:15" s="17" customFormat="1">
      <c r="A46" s="18" t="s">
        <v>69</v>
      </c>
      <c r="B46" s="16" t="s">
        <v>70</v>
      </c>
      <c r="C46" s="19">
        <v>2722.65</v>
      </c>
      <c r="D46" s="19">
        <v>2722.65</v>
      </c>
      <c r="E46" s="19">
        <v>0</v>
      </c>
      <c r="F46" s="19">
        <v>0</v>
      </c>
      <c r="G46" s="19">
        <v>2722.65</v>
      </c>
      <c r="H46" s="20">
        <v>-145.38</v>
      </c>
      <c r="I46" s="19">
        <v>0</v>
      </c>
      <c r="J46" s="19">
        <v>161.09</v>
      </c>
      <c r="K46" s="19">
        <v>15.71</v>
      </c>
      <c r="L46" s="19">
        <v>0</v>
      </c>
      <c r="M46" s="20">
        <v>-0.06</v>
      </c>
      <c r="N46" s="19">
        <v>15.65</v>
      </c>
      <c r="O46" s="19">
        <v>2707</v>
      </c>
    </row>
    <row r="47" spans="1:15" s="17" customFormat="1">
      <c r="A47" s="18" t="s">
        <v>71</v>
      </c>
      <c r="B47" s="16" t="s">
        <v>72</v>
      </c>
      <c r="C47" s="19">
        <v>2722.65</v>
      </c>
      <c r="D47" s="19">
        <v>2722.65</v>
      </c>
      <c r="E47" s="19">
        <v>0</v>
      </c>
      <c r="F47" s="19">
        <v>0</v>
      </c>
      <c r="G47" s="19">
        <v>2722.65</v>
      </c>
      <c r="H47" s="20">
        <v>-145.38</v>
      </c>
      <c r="I47" s="19">
        <v>0</v>
      </c>
      <c r="J47" s="19">
        <v>161.09</v>
      </c>
      <c r="K47" s="19">
        <v>15.71</v>
      </c>
      <c r="L47" s="19">
        <v>0</v>
      </c>
      <c r="M47" s="20">
        <v>-0.06</v>
      </c>
      <c r="N47" s="19">
        <v>15.65</v>
      </c>
      <c r="O47" s="19">
        <v>2707</v>
      </c>
    </row>
    <row r="48" spans="1:15" s="17" customFormat="1">
      <c r="A48" s="18" t="s">
        <v>73</v>
      </c>
      <c r="B48" s="16" t="s">
        <v>74</v>
      </c>
      <c r="C48" s="19">
        <v>2593.0500000000002</v>
      </c>
      <c r="D48" s="19">
        <v>2420.1799999999998</v>
      </c>
      <c r="E48" s="19">
        <v>0</v>
      </c>
      <c r="F48" s="19">
        <v>0</v>
      </c>
      <c r="G48" s="19">
        <v>2420.1799999999998</v>
      </c>
      <c r="H48" s="20">
        <v>-160.30000000000001</v>
      </c>
      <c r="I48" s="20">
        <v>-19.649999999999999</v>
      </c>
      <c r="J48" s="19">
        <v>140.63999999999999</v>
      </c>
      <c r="K48" s="19">
        <v>0</v>
      </c>
      <c r="L48" s="19">
        <v>0</v>
      </c>
      <c r="M48" s="19">
        <v>0.03</v>
      </c>
      <c r="N48" s="19">
        <v>-19.62</v>
      </c>
      <c r="O48" s="19">
        <v>2439.8000000000002</v>
      </c>
    </row>
    <row r="49" spans="1:15" s="22" customFormat="1">
      <c r="A49" s="21" t="s">
        <v>20</v>
      </c>
      <c r="C49" s="23" t="s">
        <v>21</v>
      </c>
      <c r="D49" s="23" t="s">
        <v>21</v>
      </c>
      <c r="E49" s="23" t="s">
        <v>21</v>
      </c>
      <c r="F49" s="23" t="s">
        <v>21</v>
      </c>
      <c r="G49" s="23" t="s">
        <v>21</v>
      </c>
      <c r="H49" s="23" t="s">
        <v>21</v>
      </c>
      <c r="I49" s="23" t="s">
        <v>21</v>
      </c>
      <c r="J49" s="23" t="s">
        <v>21</v>
      </c>
      <c r="K49" s="23" t="s">
        <v>21</v>
      </c>
      <c r="L49" s="23" t="s">
        <v>21</v>
      </c>
      <c r="M49" s="23" t="s">
        <v>21</v>
      </c>
      <c r="N49" s="23" t="s">
        <v>21</v>
      </c>
      <c r="O49" s="23" t="s">
        <v>21</v>
      </c>
    </row>
    <row r="50" spans="1:15" s="17" customFormat="1">
      <c r="A50" s="24"/>
      <c r="C50" s="25">
        <f>SUM(C42:C48)</f>
        <v>18947.099999999999</v>
      </c>
      <c r="D50" s="25">
        <f t="shared" ref="D50:O50" si="3">SUM(D42:D48)</f>
        <v>18774.23</v>
      </c>
      <c r="E50" s="25">
        <f t="shared" si="3"/>
        <v>0</v>
      </c>
      <c r="F50" s="25">
        <f t="shared" si="3"/>
        <v>0</v>
      </c>
      <c r="G50" s="25">
        <f t="shared" si="3"/>
        <v>18774.23</v>
      </c>
      <c r="H50" s="26">
        <f t="shared" si="3"/>
        <v>-1062.42</v>
      </c>
      <c r="I50" s="26">
        <f t="shared" si="3"/>
        <v>-36.83</v>
      </c>
      <c r="J50" s="25">
        <f t="shared" si="3"/>
        <v>1118.5900000000001</v>
      </c>
      <c r="K50" s="25">
        <f t="shared" si="3"/>
        <v>93.02000000000001</v>
      </c>
      <c r="L50" s="25">
        <f t="shared" si="3"/>
        <v>0</v>
      </c>
      <c r="M50" s="25">
        <f t="shared" si="3"/>
        <v>0.24000000000000002</v>
      </c>
      <c r="N50" s="25">
        <f t="shared" si="3"/>
        <v>56.429999999999993</v>
      </c>
      <c r="O50" s="25">
        <f t="shared" si="3"/>
        <v>18717.8</v>
      </c>
    </row>
    <row r="51" spans="1:15" s="17" customFormat="1">
      <c r="A51" s="24"/>
    </row>
    <row r="52" spans="1:15" s="17" customFormat="1">
      <c r="A52" s="15" t="s">
        <v>75</v>
      </c>
      <c r="B52" s="16"/>
    </row>
    <row r="53" spans="1:15" s="17" customFormat="1">
      <c r="A53" s="18" t="s">
        <v>76</v>
      </c>
      <c r="B53" s="16" t="s">
        <v>77</v>
      </c>
      <c r="C53" s="19">
        <v>2593.0500000000002</v>
      </c>
      <c r="D53" s="19">
        <v>2593.0500000000002</v>
      </c>
      <c r="E53" s="19">
        <v>0</v>
      </c>
      <c r="F53" s="19">
        <v>0</v>
      </c>
      <c r="G53" s="19">
        <v>2593.0500000000002</v>
      </c>
      <c r="H53" s="20">
        <v>-160.30000000000001</v>
      </c>
      <c r="I53" s="20">
        <v>-8.59</v>
      </c>
      <c r="J53" s="19">
        <v>151.71</v>
      </c>
      <c r="K53" s="19">
        <v>0</v>
      </c>
      <c r="L53" s="19">
        <v>0</v>
      </c>
      <c r="M53" s="19">
        <v>0.04</v>
      </c>
      <c r="N53" s="19">
        <v>-8.5500000000000007</v>
      </c>
      <c r="O53" s="19">
        <v>2601.6</v>
      </c>
    </row>
    <row r="54" spans="1:15" s="17" customFormat="1">
      <c r="A54" s="18" t="s">
        <v>78</v>
      </c>
      <c r="B54" s="16" t="s">
        <v>79</v>
      </c>
      <c r="C54" s="19">
        <v>5420.55</v>
      </c>
      <c r="D54" s="19">
        <v>5420.55</v>
      </c>
      <c r="E54" s="19">
        <v>0</v>
      </c>
      <c r="F54" s="19">
        <v>0</v>
      </c>
      <c r="G54" s="19">
        <v>5420.55</v>
      </c>
      <c r="H54" s="19">
        <v>0</v>
      </c>
      <c r="I54" s="19">
        <v>0</v>
      </c>
      <c r="J54" s="19">
        <v>489.21</v>
      </c>
      <c r="K54" s="19">
        <v>489.21</v>
      </c>
      <c r="L54" s="19">
        <v>0</v>
      </c>
      <c r="M54" s="20">
        <v>-0.06</v>
      </c>
      <c r="N54" s="19">
        <v>489.15</v>
      </c>
      <c r="O54" s="19">
        <v>4931.3999999999996</v>
      </c>
    </row>
    <row r="55" spans="1:15" s="17" customFormat="1">
      <c r="A55" s="18" t="s">
        <v>80</v>
      </c>
      <c r="B55" s="16" t="s">
        <v>81</v>
      </c>
      <c r="C55" s="19">
        <v>4728.1499999999996</v>
      </c>
      <c r="D55" s="19">
        <v>4728.1499999999996</v>
      </c>
      <c r="E55" s="19">
        <v>0</v>
      </c>
      <c r="F55" s="19">
        <v>0</v>
      </c>
      <c r="G55" s="19">
        <v>4728.1499999999996</v>
      </c>
      <c r="H55" s="19">
        <v>0</v>
      </c>
      <c r="I55" s="19">
        <v>0</v>
      </c>
      <c r="J55" s="19">
        <v>379.29</v>
      </c>
      <c r="K55" s="19">
        <v>379.29</v>
      </c>
      <c r="L55" s="19">
        <v>0</v>
      </c>
      <c r="M55" s="20">
        <v>-0.14000000000000001</v>
      </c>
      <c r="N55" s="19">
        <v>379.15</v>
      </c>
      <c r="O55" s="19">
        <v>4349</v>
      </c>
    </row>
    <row r="56" spans="1:15" s="17" customFormat="1">
      <c r="A56" s="18" t="s">
        <v>82</v>
      </c>
      <c r="B56" s="16" t="s">
        <v>83</v>
      </c>
      <c r="C56" s="19">
        <v>2903.4</v>
      </c>
      <c r="D56" s="19">
        <v>2903.4</v>
      </c>
      <c r="E56" s="19">
        <v>0</v>
      </c>
      <c r="F56" s="19">
        <v>0</v>
      </c>
      <c r="G56" s="19">
        <v>2903.4</v>
      </c>
      <c r="H56" s="20">
        <v>-145.38</v>
      </c>
      <c r="I56" s="19">
        <v>0</v>
      </c>
      <c r="J56" s="19">
        <v>180.75</v>
      </c>
      <c r="K56" s="19">
        <v>35.380000000000003</v>
      </c>
      <c r="L56" s="19">
        <v>0</v>
      </c>
      <c r="M56" s="19">
        <v>0.02</v>
      </c>
      <c r="N56" s="19">
        <v>35.4</v>
      </c>
      <c r="O56" s="19">
        <v>2868</v>
      </c>
    </row>
    <row r="57" spans="1:15" s="17" customFormat="1">
      <c r="A57" s="18" t="s">
        <v>84</v>
      </c>
      <c r="B57" s="16" t="s">
        <v>85</v>
      </c>
      <c r="C57" s="19">
        <v>2593.0500000000002</v>
      </c>
      <c r="D57" s="19">
        <v>2593.0500000000002</v>
      </c>
      <c r="E57" s="19">
        <v>0</v>
      </c>
      <c r="F57" s="19">
        <v>0</v>
      </c>
      <c r="G57" s="19">
        <v>2593.0500000000002</v>
      </c>
      <c r="H57" s="20">
        <v>-160.30000000000001</v>
      </c>
      <c r="I57" s="20">
        <v>-8.59</v>
      </c>
      <c r="J57" s="19">
        <v>151.71</v>
      </c>
      <c r="K57" s="19">
        <v>0</v>
      </c>
      <c r="L57" s="19">
        <v>0</v>
      </c>
      <c r="M57" s="20">
        <v>-0.16</v>
      </c>
      <c r="N57" s="19">
        <v>-8.75</v>
      </c>
      <c r="O57" s="19">
        <v>2601.8000000000002</v>
      </c>
    </row>
    <row r="58" spans="1:15" s="17" customFormat="1">
      <c r="A58" s="18" t="s">
        <v>86</v>
      </c>
      <c r="B58" s="16" t="s">
        <v>87</v>
      </c>
      <c r="C58" s="19">
        <v>2593.0500000000002</v>
      </c>
      <c r="D58" s="19">
        <v>2593.0500000000002</v>
      </c>
      <c r="E58" s="19">
        <v>0</v>
      </c>
      <c r="F58" s="19">
        <v>0</v>
      </c>
      <c r="G58" s="19">
        <v>2593.0500000000002</v>
      </c>
      <c r="H58" s="20">
        <v>-160.30000000000001</v>
      </c>
      <c r="I58" s="20">
        <v>-8.59</v>
      </c>
      <c r="J58" s="19">
        <v>151.71</v>
      </c>
      <c r="K58" s="19">
        <v>0</v>
      </c>
      <c r="L58" s="19">
        <v>0</v>
      </c>
      <c r="M58" s="20">
        <v>-0.16</v>
      </c>
      <c r="N58" s="19">
        <v>-8.75</v>
      </c>
      <c r="O58" s="19">
        <v>2601.8000000000002</v>
      </c>
    </row>
    <row r="59" spans="1:15" s="22" customFormat="1">
      <c r="A59" s="21" t="s">
        <v>20</v>
      </c>
      <c r="C59" s="23" t="s">
        <v>21</v>
      </c>
      <c r="D59" s="23" t="s">
        <v>21</v>
      </c>
      <c r="E59" s="23" t="s">
        <v>21</v>
      </c>
      <c r="F59" s="23" t="s">
        <v>21</v>
      </c>
      <c r="G59" s="23" t="s">
        <v>21</v>
      </c>
      <c r="H59" s="23" t="s">
        <v>21</v>
      </c>
      <c r="I59" s="23" t="s">
        <v>21</v>
      </c>
      <c r="J59" s="23" t="s">
        <v>21</v>
      </c>
      <c r="K59" s="23" t="s">
        <v>21</v>
      </c>
      <c r="L59" s="23" t="s">
        <v>21</v>
      </c>
      <c r="M59" s="23" t="s">
        <v>21</v>
      </c>
      <c r="N59" s="23" t="s">
        <v>21</v>
      </c>
      <c r="O59" s="23" t="s">
        <v>21</v>
      </c>
    </row>
    <row r="60" spans="1:15" s="17" customFormat="1">
      <c r="A60" s="24"/>
      <c r="C60" s="25">
        <f>SUM(C53:C58)</f>
        <v>20831.25</v>
      </c>
      <c r="D60" s="25">
        <f t="shared" ref="D60:O60" si="4">SUM(D53:D58)</f>
        <v>20831.25</v>
      </c>
      <c r="E60" s="25">
        <f t="shared" si="4"/>
        <v>0</v>
      </c>
      <c r="F60" s="25">
        <f t="shared" si="4"/>
        <v>0</v>
      </c>
      <c r="G60" s="25">
        <f t="shared" si="4"/>
        <v>20831.25</v>
      </c>
      <c r="H60" s="26">
        <f t="shared" si="4"/>
        <v>-626.28</v>
      </c>
      <c r="I60" s="26">
        <f t="shared" si="4"/>
        <v>-25.77</v>
      </c>
      <c r="J60" s="25">
        <f t="shared" si="4"/>
        <v>1504.38</v>
      </c>
      <c r="K60" s="25">
        <f t="shared" si="4"/>
        <v>903.88</v>
      </c>
      <c r="L60" s="25">
        <f t="shared" si="4"/>
        <v>0</v>
      </c>
      <c r="M60" s="26">
        <f t="shared" si="4"/>
        <v>-0.46000000000000008</v>
      </c>
      <c r="N60" s="25">
        <f t="shared" si="4"/>
        <v>877.65</v>
      </c>
      <c r="O60" s="25">
        <f t="shared" si="4"/>
        <v>19953.599999999999</v>
      </c>
    </row>
    <row r="61" spans="1:15" s="17" customFormat="1">
      <c r="A61" s="24"/>
    </row>
    <row r="62" spans="1:15" s="17" customFormat="1">
      <c r="A62" s="15" t="s">
        <v>88</v>
      </c>
      <c r="B62" s="16"/>
    </row>
    <row r="63" spans="1:15" s="17" customFormat="1">
      <c r="A63" s="18" t="s">
        <v>89</v>
      </c>
      <c r="B63" s="16" t="s">
        <v>90</v>
      </c>
      <c r="C63" s="19">
        <v>3000</v>
      </c>
      <c r="D63" s="19">
        <v>3000</v>
      </c>
      <c r="E63" s="19">
        <v>0</v>
      </c>
      <c r="F63" s="19">
        <v>0</v>
      </c>
      <c r="G63" s="19">
        <v>3000</v>
      </c>
      <c r="H63" s="20">
        <v>-145.38</v>
      </c>
      <c r="I63" s="19">
        <v>0</v>
      </c>
      <c r="J63" s="19">
        <v>191.26</v>
      </c>
      <c r="K63" s="19">
        <v>45.89</v>
      </c>
      <c r="L63" s="19">
        <v>0</v>
      </c>
      <c r="M63" s="19">
        <v>0.11</v>
      </c>
      <c r="N63" s="19">
        <v>46</v>
      </c>
      <c r="O63" s="19">
        <v>2954</v>
      </c>
    </row>
    <row r="64" spans="1:15" s="22" customFormat="1">
      <c r="A64" s="21" t="s">
        <v>20</v>
      </c>
      <c r="C64" s="23" t="s">
        <v>21</v>
      </c>
      <c r="D64" s="23" t="s">
        <v>21</v>
      </c>
      <c r="E64" s="23" t="s">
        <v>21</v>
      </c>
      <c r="F64" s="23" t="s">
        <v>21</v>
      </c>
      <c r="G64" s="23" t="s">
        <v>21</v>
      </c>
      <c r="H64" s="23" t="s">
        <v>21</v>
      </c>
      <c r="I64" s="23" t="s">
        <v>21</v>
      </c>
      <c r="J64" s="23" t="s">
        <v>21</v>
      </c>
      <c r="K64" s="23" t="s">
        <v>21</v>
      </c>
      <c r="L64" s="23" t="s">
        <v>21</v>
      </c>
      <c r="M64" s="23" t="s">
        <v>21</v>
      </c>
      <c r="N64" s="23" t="s">
        <v>21</v>
      </c>
      <c r="O64" s="23" t="s">
        <v>21</v>
      </c>
    </row>
    <row r="65" spans="1:15" s="17" customFormat="1">
      <c r="A65" s="24"/>
      <c r="C65" s="25">
        <f>SUM(C63)</f>
        <v>3000</v>
      </c>
      <c r="D65" s="25">
        <f t="shared" ref="D65:O65" si="5">SUM(D63)</f>
        <v>3000</v>
      </c>
      <c r="E65" s="25">
        <f t="shared" si="5"/>
        <v>0</v>
      </c>
      <c r="F65" s="25">
        <f t="shared" si="5"/>
        <v>0</v>
      </c>
      <c r="G65" s="25">
        <f t="shared" si="5"/>
        <v>3000</v>
      </c>
      <c r="H65" s="26">
        <f t="shared" si="5"/>
        <v>-145.38</v>
      </c>
      <c r="I65" s="25">
        <f t="shared" si="5"/>
        <v>0</v>
      </c>
      <c r="J65" s="25">
        <f t="shared" si="5"/>
        <v>191.26</v>
      </c>
      <c r="K65" s="25">
        <f t="shared" si="5"/>
        <v>45.89</v>
      </c>
      <c r="L65" s="25">
        <f t="shared" si="5"/>
        <v>0</v>
      </c>
      <c r="M65" s="25">
        <f t="shared" si="5"/>
        <v>0.11</v>
      </c>
      <c r="N65" s="25">
        <f t="shared" si="5"/>
        <v>46</v>
      </c>
      <c r="O65" s="25">
        <f t="shared" si="5"/>
        <v>2954</v>
      </c>
    </row>
    <row r="66" spans="1:15" s="17" customFormat="1">
      <c r="A66" s="24"/>
    </row>
    <row r="67" spans="1:15" s="17" customFormat="1">
      <c r="A67" s="15" t="s">
        <v>91</v>
      </c>
      <c r="B67" s="16"/>
    </row>
    <row r="68" spans="1:15" s="17" customFormat="1">
      <c r="A68" s="18" t="s">
        <v>92</v>
      </c>
      <c r="B68" s="16" t="s">
        <v>93</v>
      </c>
      <c r="C68" s="19">
        <v>2593.0500000000002</v>
      </c>
      <c r="D68" s="19">
        <v>2593.0500000000002</v>
      </c>
      <c r="E68" s="19">
        <v>0</v>
      </c>
      <c r="F68" s="19">
        <v>0</v>
      </c>
      <c r="G68" s="19">
        <v>2593.0500000000002</v>
      </c>
      <c r="H68" s="20">
        <v>-160.30000000000001</v>
      </c>
      <c r="I68" s="20">
        <v>-8.59</v>
      </c>
      <c r="J68" s="19">
        <v>151.71</v>
      </c>
      <c r="K68" s="19">
        <v>0</v>
      </c>
      <c r="L68" s="19">
        <v>0</v>
      </c>
      <c r="M68" s="20">
        <v>-0.16</v>
      </c>
      <c r="N68" s="19">
        <v>-8.75</v>
      </c>
      <c r="O68" s="19">
        <v>2601.8000000000002</v>
      </c>
    </row>
    <row r="69" spans="1:15" s="17" customFormat="1">
      <c r="A69" s="18" t="s">
        <v>94</v>
      </c>
      <c r="B69" s="16" t="s">
        <v>95</v>
      </c>
      <c r="C69" s="19">
        <v>2903.4</v>
      </c>
      <c r="D69" s="19">
        <v>2903.4</v>
      </c>
      <c r="E69" s="19">
        <v>0</v>
      </c>
      <c r="F69" s="19">
        <v>0</v>
      </c>
      <c r="G69" s="19">
        <v>2903.4</v>
      </c>
      <c r="H69" s="20">
        <v>-145.38</v>
      </c>
      <c r="I69" s="19">
        <v>0</v>
      </c>
      <c r="J69" s="19">
        <v>180.75</v>
      </c>
      <c r="K69" s="19">
        <v>35.380000000000003</v>
      </c>
      <c r="L69" s="19">
        <v>0</v>
      </c>
      <c r="M69" s="19">
        <v>0.02</v>
      </c>
      <c r="N69" s="19">
        <v>35.4</v>
      </c>
      <c r="O69" s="19">
        <v>2868</v>
      </c>
    </row>
    <row r="70" spans="1:15" s="17" customFormat="1">
      <c r="A70" s="18" t="s">
        <v>96</v>
      </c>
      <c r="B70" s="16" t="s">
        <v>97</v>
      </c>
      <c r="C70" s="19">
        <v>3003</v>
      </c>
      <c r="D70" s="19">
        <v>3003</v>
      </c>
      <c r="E70" s="19">
        <v>0</v>
      </c>
      <c r="F70" s="19">
        <v>0</v>
      </c>
      <c r="G70" s="19">
        <v>3003</v>
      </c>
      <c r="H70" s="20">
        <v>-145.38</v>
      </c>
      <c r="I70" s="19">
        <v>0</v>
      </c>
      <c r="J70" s="19">
        <v>191.59</v>
      </c>
      <c r="K70" s="19">
        <v>46.21</v>
      </c>
      <c r="L70" s="19">
        <v>0</v>
      </c>
      <c r="M70" s="20">
        <v>-0.01</v>
      </c>
      <c r="N70" s="19">
        <v>46.2</v>
      </c>
      <c r="O70" s="19">
        <v>2956.8</v>
      </c>
    </row>
    <row r="71" spans="1:15" s="22" customFormat="1">
      <c r="A71" s="21" t="s">
        <v>20</v>
      </c>
      <c r="C71" s="23" t="s">
        <v>21</v>
      </c>
      <c r="D71" s="23" t="s">
        <v>21</v>
      </c>
      <c r="E71" s="23" t="s">
        <v>21</v>
      </c>
      <c r="F71" s="23" t="s">
        <v>21</v>
      </c>
      <c r="G71" s="23" t="s">
        <v>21</v>
      </c>
      <c r="H71" s="23" t="s">
        <v>21</v>
      </c>
      <c r="I71" s="23" t="s">
        <v>21</v>
      </c>
      <c r="J71" s="23" t="s">
        <v>21</v>
      </c>
      <c r="K71" s="23" t="s">
        <v>21</v>
      </c>
      <c r="L71" s="23" t="s">
        <v>21</v>
      </c>
      <c r="M71" s="23" t="s">
        <v>21</v>
      </c>
      <c r="N71" s="23" t="s">
        <v>21</v>
      </c>
      <c r="O71" s="23" t="s">
        <v>21</v>
      </c>
    </row>
    <row r="72" spans="1:15" s="17" customFormat="1">
      <c r="A72" s="24"/>
      <c r="C72" s="25">
        <f>SUM(C68:C70)</f>
        <v>8499.4500000000007</v>
      </c>
      <c r="D72" s="25">
        <f t="shared" ref="D72:O72" si="6">SUM(D68:D70)</f>
        <v>8499.4500000000007</v>
      </c>
      <c r="E72" s="25">
        <f t="shared" si="6"/>
        <v>0</v>
      </c>
      <c r="F72" s="25">
        <f t="shared" si="6"/>
        <v>0</v>
      </c>
      <c r="G72" s="25">
        <f t="shared" si="6"/>
        <v>8499.4500000000007</v>
      </c>
      <c r="H72" s="26">
        <f t="shared" si="6"/>
        <v>-451.06</v>
      </c>
      <c r="I72" s="26">
        <f t="shared" si="6"/>
        <v>-8.59</v>
      </c>
      <c r="J72" s="25">
        <f t="shared" si="6"/>
        <v>524.05000000000007</v>
      </c>
      <c r="K72" s="25">
        <f t="shared" si="6"/>
        <v>81.59</v>
      </c>
      <c r="L72" s="25">
        <f t="shared" si="6"/>
        <v>0</v>
      </c>
      <c r="M72" s="26">
        <f t="shared" si="6"/>
        <v>-0.15000000000000002</v>
      </c>
      <c r="N72" s="25">
        <f t="shared" si="6"/>
        <v>72.849999999999994</v>
      </c>
      <c r="O72" s="25">
        <f t="shared" si="6"/>
        <v>8426.6</v>
      </c>
    </row>
    <row r="73" spans="1:15" s="17" customFormat="1">
      <c r="A73" s="24"/>
    </row>
    <row r="74" spans="1:15" s="17" customFormat="1">
      <c r="A74" s="15" t="s">
        <v>98</v>
      </c>
      <c r="B74" s="16"/>
    </row>
    <row r="75" spans="1:15" s="17" customFormat="1">
      <c r="A75" s="18" t="s">
        <v>99</v>
      </c>
      <c r="B75" s="16" t="s">
        <v>100</v>
      </c>
      <c r="C75" s="19">
        <v>2800</v>
      </c>
      <c r="D75" s="19">
        <v>2800.05</v>
      </c>
      <c r="E75" s="19">
        <v>0</v>
      </c>
      <c r="F75" s="19">
        <v>0</v>
      </c>
      <c r="G75" s="19">
        <v>2800.05</v>
      </c>
      <c r="H75" s="20">
        <v>-145.38</v>
      </c>
      <c r="I75" s="19">
        <v>0</v>
      </c>
      <c r="J75" s="19">
        <v>169.51</v>
      </c>
      <c r="K75" s="19">
        <v>24.13</v>
      </c>
      <c r="L75" s="19">
        <v>0</v>
      </c>
      <c r="M75" s="20">
        <v>-0.08</v>
      </c>
      <c r="N75" s="19">
        <v>24.05</v>
      </c>
      <c r="O75" s="19">
        <v>2776</v>
      </c>
    </row>
    <row r="76" spans="1:15" s="17" customFormat="1">
      <c r="A76" s="18" t="s">
        <v>101</v>
      </c>
      <c r="B76" s="16" t="s">
        <v>102</v>
      </c>
      <c r="C76" s="19">
        <v>2593.0500000000002</v>
      </c>
      <c r="D76" s="19">
        <v>2593.0500000000002</v>
      </c>
      <c r="E76" s="19">
        <v>0</v>
      </c>
      <c r="F76" s="19">
        <v>0</v>
      </c>
      <c r="G76" s="19">
        <v>2593.0500000000002</v>
      </c>
      <c r="H76" s="20">
        <v>-160.30000000000001</v>
      </c>
      <c r="I76" s="20">
        <v>-8.59</v>
      </c>
      <c r="J76" s="19">
        <v>151.71</v>
      </c>
      <c r="K76" s="19">
        <v>0</v>
      </c>
      <c r="L76" s="19">
        <v>0</v>
      </c>
      <c r="M76" s="19">
        <v>0.04</v>
      </c>
      <c r="N76" s="19">
        <v>-8.5500000000000007</v>
      </c>
      <c r="O76" s="19">
        <v>2601.6</v>
      </c>
    </row>
    <row r="77" spans="1:15" s="17" customFormat="1">
      <c r="A77" s="18" t="s">
        <v>103</v>
      </c>
      <c r="B77" s="16" t="s">
        <v>104</v>
      </c>
      <c r="C77" s="19">
        <v>2593.0500000000002</v>
      </c>
      <c r="D77" s="19">
        <v>2593.0500000000002</v>
      </c>
      <c r="E77" s="19">
        <v>0</v>
      </c>
      <c r="F77" s="19">
        <v>0</v>
      </c>
      <c r="G77" s="19">
        <v>2593.0500000000002</v>
      </c>
      <c r="H77" s="20">
        <v>-160.30000000000001</v>
      </c>
      <c r="I77" s="20">
        <v>-8.59</v>
      </c>
      <c r="J77" s="19">
        <v>151.71</v>
      </c>
      <c r="K77" s="19">
        <v>0</v>
      </c>
      <c r="L77" s="19">
        <v>0</v>
      </c>
      <c r="M77" s="19">
        <v>0.04</v>
      </c>
      <c r="N77" s="19">
        <v>-8.5500000000000007</v>
      </c>
      <c r="O77" s="19">
        <v>2601.6</v>
      </c>
    </row>
    <row r="78" spans="1:15" s="17" customFormat="1">
      <c r="A78" s="18" t="s">
        <v>105</v>
      </c>
      <c r="B78" s="16" t="s">
        <v>106</v>
      </c>
      <c r="C78" s="19">
        <v>2593.0500000000002</v>
      </c>
      <c r="D78" s="19">
        <v>2593.0500000000002</v>
      </c>
      <c r="E78" s="19">
        <v>0</v>
      </c>
      <c r="F78" s="19">
        <v>0</v>
      </c>
      <c r="G78" s="19">
        <v>2593.0500000000002</v>
      </c>
      <c r="H78" s="20">
        <v>-160.30000000000001</v>
      </c>
      <c r="I78" s="20">
        <v>-8.59</v>
      </c>
      <c r="J78" s="19">
        <v>151.71</v>
      </c>
      <c r="K78" s="19">
        <v>0</v>
      </c>
      <c r="L78" s="19">
        <v>0</v>
      </c>
      <c r="M78" s="19">
        <v>0.04</v>
      </c>
      <c r="N78" s="19">
        <v>-8.5500000000000007</v>
      </c>
      <c r="O78" s="19">
        <v>2601.6</v>
      </c>
    </row>
    <row r="79" spans="1:15" s="17" customFormat="1">
      <c r="A79" s="18" t="s">
        <v>107</v>
      </c>
      <c r="B79" s="16" t="s">
        <v>108</v>
      </c>
      <c r="C79" s="19">
        <v>2593.0500000000002</v>
      </c>
      <c r="D79" s="19">
        <v>2593.0500000000002</v>
      </c>
      <c r="E79" s="19">
        <v>0</v>
      </c>
      <c r="F79" s="19">
        <v>0</v>
      </c>
      <c r="G79" s="19">
        <v>2593.0500000000002</v>
      </c>
      <c r="H79" s="20">
        <v>-160.30000000000001</v>
      </c>
      <c r="I79" s="20">
        <v>-8.59</v>
      </c>
      <c r="J79" s="19">
        <v>151.71</v>
      </c>
      <c r="K79" s="19">
        <v>0</v>
      </c>
      <c r="L79" s="19">
        <v>0</v>
      </c>
      <c r="M79" s="19">
        <v>0.04</v>
      </c>
      <c r="N79" s="19">
        <v>-8.5500000000000007</v>
      </c>
      <c r="O79" s="19">
        <v>2601.6</v>
      </c>
    </row>
    <row r="80" spans="1:15" s="22" customFormat="1">
      <c r="A80" s="21" t="s">
        <v>20</v>
      </c>
      <c r="C80" s="23" t="s">
        <v>21</v>
      </c>
      <c r="D80" s="23" t="s">
        <v>21</v>
      </c>
      <c r="E80" s="23" t="s">
        <v>21</v>
      </c>
      <c r="F80" s="23" t="s">
        <v>21</v>
      </c>
      <c r="G80" s="23" t="s">
        <v>21</v>
      </c>
      <c r="H80" s="23" t="s">
        <v>21</v>
      </c>
      <c r="I80" s="23" t="s">
        <v>21</v>
      </c>
      <c r="J80" s="23" t="s">
        <v>21</v>
      </c>
      <c r="K80" s="23" t="s">
        <v>21</v>
      </c>
      <c r="L80" s="23" t="s">
        <v>21</v>
      </c>
      <c r="M80" s="23" t="s">
        <v>21</v>
      </c>
      <c r="N80" s="23" t="s">
        <v>21</v>
      </c>
      <c r="O80" s="23" t="s">
        <v>21</v>
      </c>
    </row>
    <row r="81" spans="1:15" s="17" customFormat="1">
      <c r="A81" s="24"/>
      <c r="C81" s="25">
        <f>SUM(C75:C79)</f>
        <v>13172.2</v>
      </c>
      <c r="D81" s="25">
        <f t="shared" ref="D81:O81" si="7">SUM(D75:D79)</f>
        <v>13172.25</v>
      </c>
      <c r="E81" s="25">
        <f t="shared" si="7"/>
        <v>0</v>
      </c>
      <c r="F81" s="25">
        <f t="shared" si="7"/>
        <v>0</v>
      </c>
      <c r="G81" s="25">
        <f t="shared" si="7"/>
        <v>13172.25</v>
      </c>
      <c r="H81" s="26">
        <f t="shared" si="7"/>
        <v>-786.57999999999993</v>
      </c>
      <c r="I81" s="26">
        <f t="shared" si="7"/>
        <v>-34.36</v>
      </c>
      <c r="J81" s="25">
        <f t="shared" si="7"/>
        <v>776.35000000000014</v>
      </c>
      <c r="K81" s="25">
        <f t="shared" si="7"/>
        <v>24.13</v>
      </c>
      <c r="L81" s="25">
        <f t="shared" si="7"/>
        <v>0</v>
      </c>
      <c r="M81" s="25">
        <f t="shared" si="7"/>
        <v>0.08</v>
      </c>
      <c r="N81" s="25">
        <f t="shared" si="7"/>
        <v>-10.150000000000002</v>
      </c>
      <c r="O81" s="25">
        <f t="shared" si="7"/>
        <v>13182.400000000001</v>
      </c>
    </row>
    <row r="82" spans="1:15" s="17" customFormat="1">
      <c r="A82" s="24"/>
    </row>
    <row r="83" spans="1:15" s="17" customFormat="1">
      <c r="A83" s="15" t="s">
        <v>109</v>
      </c>
      <c r="B83" s="16"/>
    </row>
    <row r="84" spans="1:15" s="17" customFormat="1">
      <c r="A84" s="18" t="s">
        <v>110</v>
      </c>
      <c r="B84" s="16" t="s">
        <v>111</v>
      </c>
      <c r="C84" s="19">
        <v>2593.0500000000002</v>
      </c>
      <c r="D84" s="19">
        <v>2593.0500000000002</v>
      </c>
      <c r="E84" s="19">
        <v>0</v>
      </c>
      <c r="F84" s="19">
        <v>0</v>
      </c>
      <c r="G84" s="19">
        <v>2593.0500000000002</v>
      </c>
      <c r="H84" s="20">
        <v>-160.30000000000001</v>
      </c>
      <c r="I84" s="20">
        <v>-8.59</v>
      </c>
      <c r="J84" s="19">
        <v>151.71</v>
      </c>
      <c r="K84" s="19">
        <v>0</v>
      </c>
      <c r="L84" s="19">
        <v>0</v>
      </c>
      <c r="M84" s="19">
        <v>0.04</v>
      </c>
      <c r="N84" s="19">
        <v>-8.5500000000000007</v>
      </c>
      <c r="O84" s="19">
        <v>2601.6</v>
      </c>
    </row>
    <row r="85" spans="1:15" s="17" customFormat="1">
      <c r="A85" s="18" t="s">
        <v>112</v>
      </c>
      <c r="B85" s="16" t="s">
        <v>113</v>
      </c>
      <c r="C85" s="19">
        <v>2593.0500000000002</v>
      </c>
      <c r="D85" s="19">
        <v>2074.44</v>
      </c>
      <c r="E85" s="19">
        <v>518.61</v>
      </c>
      <c r="F85" s="19">
        <v>129.65</v>
      </c>
      <c r="G85" s="19">
        <v>2722.7</v>
      </c>
      <c r="H85" s="20">
        <v>-160.30000000000001</v>
      </c>
      <c r="I85" s="20">
        <v>-8.59</v>
      </c>
      <c r="J85" s="19">
        <v>151.71</v>
      </c>
      <c r="K85" s="19">
        <v>0</v>
      </c>
      <c r="L85" s="19">
        <v>0</v>
      </c>
      <c r="M85" s="19">
        <v>0.09</v>
      </c>
      <c r="N85" s="19">
        <v>-8.5</v>
      </c>
      <c r="O85" s="19">
        <v>2731.2</v>
      </c>
    </row>
    <row r="86" spans="1:15" s="17" customFormat="1">
      <c r="A86" s="18" t="s">
        <v>114</v>
      </c>
      <c r="B86" s="16" t="s">
        <v>115</v>
      </c>
      <c r="C86" s="19">
        <v>2593.0500000000002</v>
      </c>
      <c r="D86" s="19">
        <v>1210.0899999999999</v>
      </c>
      <c r="E86" s="19">
        <v>1382.96</v>
      </c>
      <c r="F86" s="19">
        <v>345.74</v>
      </c>
      <c r="G86" s="19">
        <v>2938.79</v>
      </c>
      <c r="H86" s="20">
        <v>-160.30000000000001</v>
      </c>
      <c r="I86" s="20">
        <v>-8.59</v>
      </c>
      <c r="J86" s="19">
        <v>151.71</v>
      </c>
      <c r="K86" s="19">
        <v>0</v>
      </c>
      <c r="L86" s="19">
        <v>0</v>
      </c>
      <c r="M86" s="20">
        <v>-0.02</v>
      </c>
      <c r="N86" s="19">
        <v>-8.61</v>
      </c>
      <c r="O86" s="19">
        <v>2947.4</v>
      </c>
    </row>
    <row r="87" spans="1:15" s="22" customFormat="1">
      <c r="A87" s="21" t="s">
        <v>20</v>
      </c>
      <c r="C87" s="23" t="s">
        <v>21</v>
      </c>
      <c r="D87" s="23" t="s">
        <v>21</v>
      </c>
      <c r="E87" s="23" t="s">
        <v>21</v>
      </c>
      <c r="F87" s="23" t="s">
        <v>21</v>
      </c>
      <c r="G87" s="23" t="s">
        <v>21</v>
      </c>
      <c r="H87" s="23" t="s">
        <v>21</v>
      </c>
      <c r="I87" s="23" t="s">
        <v>21</v>
      </c>
      <c r="J87" s="23" t="s">
        <v>21</v>
      </c>
      <c r="K87" s="23" t="s">
        <v>21</v>
      </c>
      <c r="L87" s="23" t="s">
        <v>21</v>
      </c>
      <c r="M87" s="23" t="s">
        <v>21</v>
      </c>
      <c r="N87" s="23" t="s">
        <v>21</v>
      </c>
      <c r="O87" s="23" t="s">
        <v>21</v>
      </c>
    </row>
    <row r="88" spans="1:15" s="17" customFormat="1">
      <c r="A88" s="24"/>
      <c r="C88" s="25">
        <f>SUM(C84:C86)</f>
        <v>7779.1500000000005</v>
      </c>
      <c r="D88" s="25">
        <f t="shared" ref="D88:O88" si="8">SUM(D84:D86)</f>
        <v>5877.58</v>
      </c>
      <c r="E88" s="25">
        <f t="shared" si="8"/>
        <v>1901.5700000000002</v>
      </c>
      <c r="F88" s="25">
        <f t="shared" si="8"/>
        <v>475.39</v>
      </c>
      <c r="G88" s="25">
        <f t="shared" si="8"/>
        <v>8254.5400000000009</v>
      </c>
      <c r="H88" s="26">
        <f t="shared" si="8"/>
        <v>-480.90000000000003</v>
      </c>
      <c r="I88" s="26">
        <f t="shared" si="8"/>
        <v>-25.77</v>
      </c>
      <c r="J88" s="25">
        <f t="shared" si="8"/>
        <v>455.13</v>
      </c>
      <c r="K88" s="25">
        <f t="shared" si="8"/>
        <v>0</v>
      </c>
      <c r="L88" s="25">
        <f t="shared" si="8"/>
        <v>0</v>
      </c>
      <c r="M88" s="25">
        <f t="shared" si="8"/>
        <v>0.11</v>
      </c>
      <c r="N88" s="25">
        <f t="shared" si="8"/>
        <v>-25.66</v>
      </c>
      <c r="O88" s="25">
        <f t="shared" si="8"/>
        <v>8280.1999999999989</v>
      </c>
    </row>
    <row r="89" spans="1:15" s="17" customFormat="1">
      <c r="A89" s="24"/>
    </row>
    <row r="90" spans="1:15" s="17" customFormat="1">
      <c r="A90" s="15" t="s">
        <v>116</v>
      </c>
      <c r="B90" s="16"/>
    </row>
    <row r="91" spans="1:15" s="17" customFormat="1">
      <c r="A91" s="18" t="s">
        <v>117</v>
      </c>
      <c r="B91" s="16" t="s">
        <v>118</v>
      </c>
      <c r="C91" s="19">
        <v>2593.0500000000002</v>
      </c>
      <c r="D91" s="19">
        <v>2420.1799999999998</v>
      </c>
      <c r="E91" s="19">
        <v>0</v>
      </c>
      <c r="F91" s="19">
        <v>0</v>
      </c>
      <c r="G91" s="19">
        <v>2420.1799999999998</v>
      </c>
      <c r="H91" s="20">
        <v>-160.30000000000001</v>
      </c>
      <c r="I91" s="20">
        <v>-19.649999999999999</v>
      </c>
      <c r="J91" s="19">
        <v>140.63999999999999</v>
      </c>
      <c r="K91" s="19">
        <v>0</v>
      </c>
      <c r="L91" s="19">
        <v>0</v>
      </c>
      <c r="M91" s="20">
        <v>-0.17</v>
      </c>
      <c r="N91" s="19">
        <v>-19.82</v>
      </c>
      <c r="O91" s="19">
        <v>2440</v>
      </c>
    </row>
    <row r="92" spans="1:15" s="17" customFormat="1">
      <c r="A92" s="18" t="s">
        <v>119</v>
      </c>
      <c r="B92" s="16" t="s">
        <v>120</v>
      </c>
      <c r="C92" s="19">
        <v>2000</v>
      </c>
      <c r="D92" s="19">
        <v>2000.1</v>
      </c>
      <c r="E92" s="19">
        <v>0</v>
      </c>
      <c r="F92" s="19">
        <v>0</v>
      </c>
      <c r="G92" s="19">
        <v>2000.1</v>
      </c>
      <c r="H92" s="20">
        <v>-188.71</v>
      </c>
      <c r="I92" s="20">
        <v>-74.95</v>
      </c>
      <c r="J92" s="19">
        <v>113.76</v>
      </c>
      <c r="K92" s="19">
        <v>0</v>
      </c>
      <c r="L92" s="19">
        <v>0</v>
      </c>
      <c r="M92" s="20">
        <v>-0.15</v>
      </c>
      <c r="N92" s="19">
        <v>-75.099999999999994</v>
      </c>
      <c r="O92" s="19">
        <v>2075.1999999999998</v>
      </c>
    </row>
    <row r="93" spans="1:15" s="17" customFormat="1">
      <c r="A93" s="18" t="s">
        <v>121</v>
      </c>
      <c r="B93" s="16" t="s">
        <v>122</v>
      </c>
      <c r="C93" s="19">
        <v>4500</v>
      </c>
      <c r="D93" s="19">
        <v>4500</v>
      </c>
      <c r="E93" s="19">
        <v>0</v>
      </c>
      <c r="F93" s="19">
        <v>0</v>
      </c>
      <c r="G93" s="19">
        <v>4500</v>
      </c>
      <c r="H93" s="19">
        <v>0</v>
      </c>
      <c r="I93" s="19">
        <v>0</v>
      </c>
      <c r="J93" s="19">
        <v>354.46</v>
      </c>
      <c r="K93" s="19">
        <v>354.46</v>
      </c>
      <c r="L93" s="19">
        <v>0</v>
      </c>
      <c r="M93" s="20">
        <v>-0.06</v>
      </c>
      <c r="N93" s="19">
        <v>354.4</v>
      </c>
      <c r="O93" s="19">
        <v>4145.6000000000004</v>
      </c>
    </row>
    <row r="94" spans="1:15" s="17" customFormat="1">
      <c r="A94" s="18" t="s">
        <v>123</v>
      </c>
      <c r="B94" s="16" t="s">
        <v>124</v>
      </c>
      <c r="C94" s="27">
        <v>2903.4</v>
      </c>
      <c r="D94" s="19">
        <v>2903.4</v>
      </c>
      <c r="E94" s="19">
        <v>0</v>
      </c>
      <c r="F94" s="19">
        <v>0</v>
      </c>
      <c r="G94" s="19">
        <v>2903.4</v>
      </c>
      <c r="H94" s="20">
        <v>-145.38</v>
      </c>
      <c r="I94" s="19">
        <v>0</v>
      </c>
      <c r="J94" s="19">
        <v>180.75</v>
      </c>
      <c r="K94" s="19">
        <v>35.380000000000003</v>
      </c>
      <c r="L94" s="19">
        <v>0</v>
      </c>
      <c r="M94" s="19">
        <v>0.02</v>
      </c>
      <c r="N94" s="19">
        <v>35.4</v>
      </c>
      <c r="O94" s="19">
        <v>2868</v>
      </c>
    </row>
    <row r="95" spans="1:15" s="17" customFormat="1">
      <c r="A95" s="18" t="s">
        <v>125</v>
      </c>
      <c r="B95" s="16" t="s">
        <v>126</v>
      </c>
      <c r="C95" s="19">
        <v>2593.0500000000002</v>
      </c>
      <c r="D95" s="19">
        <v>2593.0500000000002</v>
      </c>
      <c r="E95" s="19">
        <v>0</v>
      </c>
      <c r="F95" s="19">
        <v>0</v>
      </c>
      <c r="G95" s="19">
        <v>2593.0500000000002</v>
      </c>
      <c r="H95" s="20">
        <v>-160.30000000000001</v>
      </c>
      <c r="I95" s="20">
        <v>-8.59</v>
      </c>
      <c r="J95" s="19">
        <v>151.71</v>
      </c>
      <c r="K95" s="19">
        <v>0</v>
      </c>
      <c r="L95" s="19">
        <v>0</v>
      </c>
      <c r="M95" s="19">
        <v>0.04</v>
      </c>
      <c r="N95" s="19">
        <v>-8.5500000000000007</v>
      </c>
      <c r="O95" s="19">
        <v>2601.6</v>
      </c>
    </row>
    <row r="96" spans="1:15" s="17" customFormat="1">
      <c r="A96" s="18" t="s">
        <v>127</v>
      </c>
      <c r="B96" s="16" t="s">
        <v>128</v>
      </c>
      <c r="C96" s="19">
        <v>3000</v>
      </c>
      <c r="D96" s="19">
        <v>3000</v>
      </c>
      <c r="E96" s="19">
        <v>0</v>
      </c>
      <c r="F96" s="19">
        <v>0</v>
      </c>
      <c r="G96" s="19">
        <v>3000</v>
      </c>
      <c r="H96" s="20">
        <v>-145.38</v>
      </c>
      <c r="I96" s="19">
        <v>0</v>
      </c>
      <c r="J96" s="19">
        <v>191.26</v>
      </c>
      <c r="K96" s="19">
        <v>45.89</v>
      </c>
      <c r="L96" s="19">
        <v>0</v>
      </c>
      <c r="M96" s="20">
        <v>-0.09</v>
      </c>
      <c r="N96" s="19">
        <v>45.8</v>
      </c>
      <c r="O96" s="19">
        <v>2954.2</v>
      </c>
    </row>
    <row r="97" spans="1:15" s="17" customFormat="1">
      <c r="A97" s="18" t="s">
        <v>129</v>
      </c>
      <c r="B97" s="16" t="s">
        <v>130</v>
      </c>
      <c r="C97" s="19">
        <v>4500</v>
      </c>
      <c r="D97" s="19">
        <v>4500</v>
      </c>
      <c r="E97" s="19">
        <v>0</v>
      </c>
      <c r="F97" s="19">
        <v>0</v>
      </c>
      <c r="G97" s="19">
        <v>4500</v>
      </c>
      <c r="H97" s="19">
        <v>0</v>
      </c>
      <c r="I97" s="19">
        <v>0</v>
      </c>
      <c r="J97" s="19">
        <v>354.46</v>
      </c>
      <c r="K97" s="19">
        <v>354.46</v>
      </c>
      <c r="L97" s="19">
        <v>0</v>
      </c>
      <c r="M97" s="20">
        <v>-0.06</v>
      </c>
      <c r="N97" s="19">
        <v>354.4</v>
      </c>
      <c r="O97" s="19">
        <v>4145.6000000000004</v>
      </c>
    </row>
    <row r="98" spans="1:15" s="17" customFormat="1">
      <c r="A98" s="18" t="s">
        <v>131</v>
      </c>
      <c r="B98" s="16" t="s">
        <v>132</v>
      </c>
      <c r="C98" s="19">
        <v>3000</v>
      </c>
      <c r="D98" s="19">
        <v>3000</v>
      </c>
      <c r="E98" s="19">
        <v>0</v>
      </c>
      <c r="F98" s="19">
        <v>0</v>
      </c>
      <c r="G98" s="19">
        <v>3000</v>
      </c>
      <c r="H98" s="20">
        <v>-145.38</v>
      </c>
      <c r="I98" s="19">
        <v>0</v>
      </c>
      <c r="J98" s="19">
        <v>191.26</v>
      </c>
      <c r="K98" s="19">
        <v>45.89</v>
      </c>
      <c r="L98" s="19">
        <v>0</v>
      </c>
      <c r="M98" s="19">
        <v>0.11</v>
      </c>
      <c r="N98" s="19">
        <v>46</v>
      </c>
      <c r="O98" s="19">
        <v>2954</v>
      </c>
    </row>
    <row r="99" spans="1:15" s="17" customFormat="1">
      <c r="A99" s="18" t="s">
        <v>133</v>
      </c>
      <c r="B99" s="16" t="s">
        <v>134</v>
      </c>
      <c r="C99" s="19">
        <v>2593.0500000000002</v>
      </c>
      <c r="D99" s="19">
        <v>2593.0500000000002</v>
      </c>
      <c r="E99" s="19">
        <v>0</v>
      </c>
      <c r="F99" s="19">
        <v>0</v>
      </c>
      <c r="G99" s="19">
        <v>2593.0500000000002</v>
      </c>
      <c r="H99" s="20">
        <v>-160.30000000000001</v>
      </c>
      <c r="I99" s="20">
        <v>-8.59</v>
      </c>
      <c r="J99" s="19">
        <v>151.71</v>
      </c>
      <c r="K99" s="19">
        <v>0</v>
      </c>
      <c r="L99" s="19">
        <v>0</v>
      </c>
      <c r="M99" s="19">
        <v>0.04</v>
      </c>
      <c r="N99" s="19">
        <v>-8.5500000000000007</v>
      </c>
      <c r="O99" s="19">
        <v>2601.6</v>
      </c>
    </row>
    <row r="100" spans="1:15" s="17" customFormat="1">
      <c r="A100" s="18" t="s">
        <v>135</v>
      </c>
      <c r="B100" s="16" t="s">
        <v>136</v>
      </c>
      <c r="C100" s="19">
        <v>5420.55</v>
      </c>
      <c r="D100" s="19">
        <v>5420.55</v>
      </c>
      <c r="E100" s="19">
        <v>0</v>
      </c>
      <c r="F100" s="19">
        <v>0</v>
      </c>
      <c r="G100" s="19">
        <v>5420.55</v>
      </c>
      <c r="H100" s="19">
        <v>0</v>
      </c>
      <c r="I100" s="19">
        <v>0</v>
      </c>
      <c r="J100" s="19">
        <v>489.21</v>
      </c>
      <c r="K100" s="19">
        <v>489.21</v>
      </c>
      <c r="L100" s="19">
        <v>0</v>
      </c>
      <c r="M100" s="20">
        <v>-0.06</v>
      </c>
      <c r="N100" s="19">
        <v>489.15</v>
      </c>
      <c r="O100" s="19">
        <v>4931.3999999999996</v>
      </c>
    </row>
    <row r="101" spans="1:15" s="22" customFormat="1">
      <c r="A101" s="21" t="s">
        <v>20</v>
      </c>
      <c r="C101" s="23" t="s">
        <v>21</v>
      </c>
      <c r="D101" s="23" t="s">
        <v>21</v>
      </c>
      <c r="E101" s="23" t="s">
        <v>21</v>
      </c>
      <c r="F101" s="23" t="s">
        <v>21</v>
      </c>
      <c r="G101" s="23" t="s">
        <v>21</v>
      </c>
      <c r="H101" s="23" t="s">
        <v>21</v>
      </c>
      <c r="I101" s="23" t="s">
        <v>21</v>
      </c>
      <c r="J101" s="23" t="s">
        <v>21</v>
      </c>
      <c r="K101" s="23" t="s">
        <v>21</v>
      </c>
      <c r="L101" s="23" t="s">
        <v>21</v>
      </c>
      <c r="M101" s="23" t="s">
        <v>21</v>
      </c>
      <c r="N101" s="23" t="s">
        <v>21</v>
      </c>
      <c r="O101" s="23" t="s">
        <v>21</v>
      </c>
    </row>
    <row r="102" spans="1:15" s="17" customFormat="1">
      <c r="A102" s="24"/>
      <c r="C102" s="25">
        <f>SUM(C91:C100)</f>
        <v>33103.1</v>
      </c>
      <c r="D102" s="25">
        <f t="shared" ref="D102:O102" si="9">SUM(D91:D100)</f>
        <v>32930.33</v>
      </c>
      <c r="E102" s="25">
        <f t="shared" si="9"/>
        <v>0</v>
      </c>
      <c r="F102" s="25">
        <f t="shared" si="9"/>
        <v>0</v>
      </c>
      <c r="G102" s="25">
        <f t="shared" si="9"/>
        <v>32930.33</v>
      </c>
      <c r="H102" s="26">
        <f t="shared" si="9"/>
        <v>-1105.75</v>
      </c>
      <c r="I102" s="26">
        <f t="shared" si="9"/>
        <v>-111.78</v>
      </c>
      <c r="J102" s="25">
        <f t="shared" si="9"/>
        <v>2319.2199999999998</v>
      </c>
      <c r="K102" s="25">
        <f t="shared" si="9"/>
        <v>1325.29</v>
      </c>
      <c r="L102" s="25">
        <f t="shared" si="9"/>
        <v>0</v>
      </c>
      <c r="M102" s="26">
        <f t="shared" si="9"/>
        <v>-0.38000000000000006</v>
      </c>
      <c r="N102" s="25">
        <f t="shared" si="9"/>
        <v>1213.1300000000001</v>
      </c>
      <c r="O102" s="25">
        <f t="shared" si="9"/>
        <v>31717.199999999997</v>
      </c>
    </row>
    <row r="103" spans="1:15" s="17" customFormat="1">
      <c r="A103" s="24"/>
    </row>
    <row r="104" spans="1:15" s="17" customFormat="1">
      <c r="A104" s="15" t="s">
        <v>137</v>
      </c>
      <c r="B104" s="16"/>
    </row>
    <row r="105" spans="1:15" s="17" customFormat="1">
      <c r="A105" s="18" t="s">
        <v>138</v>
      </c>
      <c r="B105" s="28" t="s">
        <v>139</v>
      </c>
      <c r="C105" s="19">
        <v>2593.0500000000002</v>
      </c>
      <c r="D105" s="19">
        <v>2593.0500000000002</v>
      </c>
      <c r="E105" s="19">
        <v>0</v>
      </c>
      <c r="F105" s="19">
        <v>0</v>
      </c>
      <c r="G105" s="19">
        <v>2593.0500000000002</v>
      </c>
      <c r="H105" s="20">
        <v>-160.30000000000001</v>
      </c>
      <c r="I105" s="20">
        <v>-8.59</v>
      </c>
      <c r="J105" s="19">
        <v>151.71</v>
      </c>
      <c r="K105" s="19">
        <v>0</v>
      </c>
      <c r="L105" s="19">
        <v>0</v>
      </c>
      <c r="M105" s="19">
        <v>0.04</v>
      </c>
      <c r="N105" s="19">
        <v>-8.5500000000000007</v>
      </c>
      <c r="O105" s="19">
        <v>2601.6</v>
      </c>
    </row>
    <row r="106" spans="1:15" s="22" customFormat="1">
      <c r="A106" s="21" t="s">
        <v>20</v>
      </c>
      <c r="D106" s="23" t="s">
        <v>21</v>
      </c>
      <c r="E106" s="23" t="s">
        <v>21</v>
      </c>
      <c r="F106" s="23" t="s">
        <v>21</v>
      </c>
      <c r="G106" s="23" t="s">
        <v>21</v>
      </c>
      <c r="H106" s="23" t="s">
        <v>21</v>
      </c>
      <c r="I106" s="23" t="s">
        <v>21</v>
      </c>
      <c r="J106" s="23" t="s">
        <v>21</v>
      </c>
      <c r="K106" s="23" t="s">
        <v>21</v>
      </c>
      <c r="L106" s="23" t="s">
        <v>21</v>
      </c>
      <c r="M106" s="23" t="s">
        <v>21</v>
      </c>
      <c r="N106" s="23" t="s">
        <v>21</v>
      </c>
      <c r="O106" s="23" t="s">
        <v>21</v>
      </c>
    </row>
    <row r="107" spans="1:15" s="17" customFormat="1">
      <c r="A107" s="24"/>
      <c r="C107" s="29">
        <f>SUM(C105)</f>
        <v>2593.0500000000002</v>
      </c>
      <c r="D107" s="29">
        <f t="shared" ref="D107:O107" si="10">SUM(D105)</f>
        <v>2593.0500000000002</v>
      </c>
      <c r="E107" s="29">
        <f t="shared" si="10"/>
        <v>0</v>
      </c>
      <c r="F107" s="29">
        <f t="shared" si="10"/>
        <v>0</v>
      </c>
      <c r="G107" s="29">
        <f t="shared" si="10"/>
        <v>2593.0500000000002</v>
      </c>
      <c r="H107" s="30">
        <f t="shared" si="10"/>
        <v>-160.30000000000001</v>
      </c>
      <c r="I107" s="30">
        <f t="shared" si="10"/>
        <v>-8.59</v>
      </c>
      <c r="J107" s="29">
        <f t="shared" si="10"/>
        <v>151.71</v>
      </c>
      <c r="K107" s="29">
        <f t="shared" si="10"/>
        <v>0</v>
      </c>
      <c r="L107" s="29">
        <f t="shared" si="10"/>
        <v>0</v>
      </c>
      <c r="M107" s="29">
        <f t="shared" si="10"/>
        <v>0.04</v>
      </c>
      <c r="N107" s="29">
        <f t="shared" si="10"/>
        <v>-8.5500000000000007</v>
      </c>
      <c r="O107" s="29">
        <f t="shared" si="10"/>
        <v>2601.6</v>
      </c>
    </row>
    <row r="108" spans="1:15" s="17" customFormat="1">
      <c r="A108" s="24"/>
    </row>
    <row r="109" spans="1:15" s="17" customFormat="1">
      <c r="A109" s="15" t="s">
        <v>140</v>
      </c>
      <c r="B109" s="16"/>
    </row>
    <row r="110" spans="1:15" s="17" customFormat="1">
      <c r="A110" s="18" t="s">
        <v>141</v>
      </c>
      <c r="B110" s="16" t="s">
        <v>142</v>
      </c>
      <c r="C110" s="19">
        <v>5420.55</v>
      </c>
      <c r="D110" s="19">
        <v>5059.18</v>
      </c>
      <c r="E110" s="19">
        <v>361.37</v>
      </c>
      <c r="F110" s="19">
        <v>90.34</v>
      </c>
      <c r="G110" s="19">
        <v>5510.89</v>
      </c>
      <c r="H110" s="19">
        <v>0</v>
      </c>
      <c r="I110" s="19">
        <v>0</v>
      </c>
      <c r="J110" s="19">
        <v>489.21</v>
      </c>
      <c r="K110" s="19">
        <v>489.21</v>
      </c>
      <c r="L110" s="19">
        <v>0</v>
      </c>
      <c r="M110" s="20">
        <v>-0.12</v>
      </c>
      <c r="N110" s="19">
        <v>489.09</v>
      </c>
      <c r="O110" s="19">
        <v>5021.8</v>
      </c>
    </row>
    <row r="111" spans="1:15" s="17" customFormat="1">
      <c r="A111" s="18" t="s">
        <v>143</v>
      </c>
      <c r="B111" s="16" t="s">
        <v>144</v>
      </c>
      <c r="C111" s="19">
        <v>11950.8</v>
      </c>
      <c r="D111" s="19">
        <v>11950.8</v>
      </c>
      <c r="E111" s="19">
        <v>0</v>
      </c>
      <c r="F111" s="19">
        <v>0</v>
      </c>
      <c r="G111" s="19">
        <v>11950.8</v>
      </c>
      <c r="H111" s="19">
        <v>0</v>
      </c>
      <c r="I111" s="19">
        <v>0</v>
      </c>
      <c r="J111" s="19">
        <v>1841.59</v>
      </c>
      <c r="K111" s="19">
        <v>1841.59</v>
      </c>
      <c r="L111" s="19">
        <v>0</v>
      </c>
      <c r="M111" s="19">
        <v>0.01</v>
      </c>
      <c r="N111" s="19">
        <v>1841.6</v>
      </c>
      <c r="O111" s="19">
        <v>10109.200000000001</v>
      </c>
    </row>
    <row r="112" spans="1:15" s="17" customFormat="1">
      <c r="A112" s="18" t="s">
        <v>145</v>
      </c>
      <c r="B112" s="16" t="s">
        <v>146</v>
      </c>
      <c r="C112" s="19">
        <v>3631.2</v>
      </c>
      <c r="D112" s="19">
        <v>3631.2</v>
      </c>
      <c r="E112" s="19">
        <v>0</v>
      </c>
      <c r="F112" s="19">
        <v>0</v>
      </c>
      <c r="G112" s="19">
        <v>3631.2</v>
      </c>
      <c r="H112" s="20">
        <v>-107.37</v>
      </c>
      <c r="I112" s="19">
        <v>0</v>
      </c>
      <c r="J112" s="19">
        <v>259.94</v>
      </c>
      <c r="K112" s="19">
        <v>152.56</v>
      </c>
      <c r="L112" s="19">
        <v>0</v>
      </c>
      <c r="M112" s="19">
        <v>0.04</v>
      </c>
      <c r="N112" s="19">
        <v>152.6</v>
      </c>
      <c r="O112" s="19">
        <v>3478.6</v>
      </c>
    </row>
    <row r="113" spans="1:15" s="17" customFormat="1">
      <c r="A113" s="18" t="s">
        <v>147</v>
      </c>
      <c r="B113" s="16" t="s">
        <v>148</v>
      </c>
      <c r="C113" s="19">
        <v>3000</v>
      </c>
      <c r="D113" s="19">
        <v>3000</v>
      </c>
      <c r="E113" s="19">
        <v>0</v>
      </c>
      <c r="F113" s="19">
        <v>0</v>
      </c>
      <c r="G113" s="19">
        <v>3000</v>
      </c>
      <c r="H113" s="20">
        <v>-145.38</v>
      </c>
      <c r="I113" s="19">
        <v>0</v>
      </c>
      <c r="J113" s="19">
        <v>191.26</v>
      </c>
      <c r="K113" s="19">
        <v>45.89</v>
      </c>
      <c r="L113" s="19">
        <v>0</v>
      </c>
      <c r="M113" s="20">
        <v>-0.09</v>
      </c>
      <c r="N113" s="19">
        <v>45.8</v>
      </c>
      <c r="O113" s="19">
        <v>2954.2</v>
      </c>
    </row>
    <row r="114" spans="1:15" s="17" customFormat="1">
      <c r="A114" s="18" t="s">
        <v>149</v>
      </c>
      <c r="B114" s="16" t="s">
        <v>150</v>
      </c>
      <c r="C114" s="19">
        <v>7955.55</v>
      </c>
      <c r="D114" s="19">
        <v>7955.55</v>
      </c>
      <c r="E114" s="19">
        <v>0</v>
      </c>
      <c r="F114" s="19">
        <v>0</v>
      </c>
      <c r="G114" s="19">
        <v>7955.55</v>
      </c>
      <c r="H114" s="19">
        <v>0</v>
      </c>
      <c r="I114" s="19">
        <v>0</v>
      </c>
      <c r="J114" s="19">
        <v>988.2</v>
      </c>
      <c r="K114" s="19">
        <v>988.2</v>
      </c>
      <c r="L114" s="19">
        <v>0</v>
      </c>
      <c r="M114" s="20">
        <v>-0.05</v>
      </c>
      <c r="N114" s="19">
        <v>988.15</v>
      </c>
      <c r="O114" s="19">
        <v>6967.4</v>
      </c>
    </row>
    <row r="115" spans="1:15" s="17" customFormat="1">
      <c r="A115" s="18" t="s">
        <v>151</v>
      </c>
      <c r="B115" s="16" t="s">
        <v>152</v>
      </c>
      <c r="C115" s="19">
        <v>3500.1</v>
      </c>
      <c r="D115" s="19">
        <v>3500.1</v>
      </c>
      <c r="E115" s="19">
        <v>0</v>
      </c>
      <c r="F115" s="19">
        <v>0</v>
      </c>
      <c r="G115" s="19">
        <v>3500.1</v>
      </c>
      <c r="H115" s="20">
        <v>-125.1</v>
      </c>
      <c r="I115" s="19">
        <v>0</v>
      </c>
      <c r="J115" s="19">
        <v>245.67</v>
      </c>
      <c r="K115" s="19">
        <v>120.57</v>
      </c>
      <c r="L115" s="19">
        <v>0</v>
      </c>
      <c r="M115" s="19">
        <v>0.13</v>
      </c>
      <c r="N115" s="19">
        <v>120.7</v>
      </c>
      <c r="O115" s="19">
        <v>3379.4</v>
      </c>
    </row>
    <row r="116" spans="1:15" s="17" customFormat="1">
      <c r="A116" s="18" t="s">
        <v>153</v>
      </c>
      <c r="B116" s="16" t="s">
        <v>154</v>
      </c>
      <c r="C116" s="19">
        <v>5420.55</v>
      </c>
      <c r="D116" s="19">
        <v>5420.55</v>
      </c>
      <c r="E116" s="19">
        <v>0</v>
      </c>
      <c r="F116" s="19">
        <v>0</v>
      </c>
      <c r="G116" s="19">
        <v>5420.55</v>
      </c>
      <c r="H116" s="19">
        <v>0</v>
      </c>
      <c r="I116" s="19">
        <v>0</v>
      </c>
      <c r="J116" s="19">
        <v>489.21</v>
      </c>
      <c r="K116" s="19">
        <v>489.21</v>
      </c>
      <c r="L116" s="19">
        <v>0</v>
      </c>
      <c r="M116" s="19">
        <v>0.14000000000000001</v>
      </c>
      <c r="N116" s="19">
        <v>489.35</v>
      </c>
      <c r="O116" s="19">
        <v>4931.2</v>
      </c>
    </row>
    <row r="117" spans="1:15" s="17" customFormat="1">
      <c r="A117" s="18" t="s">
        <v>155</v>
      </c>
      <c r="B117" s="16" t="s">
        <v>156</v>
      </c>
      <c r="C117" s="19">
        <v>7955.55</v>
      </c>
      <c r="D117" s="19">
        <v>7955.55</v>
      </c>
      <c r="E117" s="19">
        <v>0</v>
      </c>
      <c r="F117" s="19">
        <v>0</v>
      </c>
      <c r="G117" s="19">
        <v>7955.55</v>
      </c>
      <c r="H117" s="19">
        <v>0</v>
      </c>
      <c r="I117" s="19">
        <v>0</v>
      </c>
      <c r="J117" s="19">
        <v>988.2</v>
      </c>
      <c r="K117" s="19">
        <v>988.2</v>
      </c>
      <c r="L117" s="19">
        <v>0</v>
      </c>
      <c r="M117" s="20">
        <v>-0.05</v>
      </c>
      <c r="N117" s="19">
        <v>988.15</v>
      </c>
      <c r="O117" s="19">
        <v>6967.4</v>
      </c>
    </row>
    <row r="118" spans="1:15" s="17" customFormat="1">
      <c r="A118" s="18" t="s">
        <v>157</v>
      </c>
      <c r="B118" s="16" t="s">
        <v>158</v>
      </c>
      <c r="C118" s="19">
        <v>5420.55</v>
      </c>
      <c r="D118" s="19">
        <v>5420.55</v>
      </c>
      <c r="E118" s="19">
        <v>0</v>
      </c>
      <c r="F118" s="19">
        <v>0</v>
      </c>
      <c r="G118" s="19">
        <v>5420.55</v>
      </c>
      <c r="H118" s="19">
        <v>0</v>
      </c>
      <c r="I118" s="19">
        <v>0</v>
      </c>
      <c r="J118" s="19">
        <v>489.21</v>
      </c>
      <c r="K118" s="19">
        <v>489.21</v>
      </c>
      <c r="L118" s="19">
        <v>0</v>
      </c>
      <c r="M118" s="19">
        <v>0.14000000000000001</v>
      </c>
      <c r="N118" s="19">
        <v>489.35</v>
      </c>
      <c r="O118" s="19">
        <v>4931.2</v>
      </c>
    </row>
    <row r="119" spans="1:15" s="17" customFormat="1">
      <c r="A119" s="18" t="s">
        <v>159</v>
      </c>
      <c r="B119" s="16" t="s">
        <v>160</v>
      </c>
      <c r="C119" s="19">
        <v>3631.2</v>
      </c>
      <c r="D119" s="19">
        <v>3631.2</v>
      </c>
      <c r="E119" s="19">
        <v>0</v>
      </c>
      <c r="F119" s="19">
        <v>0</v>
      </c>
      <c r="G119" s="19">
        <v>3631.2</v>
      </c>
      <c r="H119" s="20">
        <v>-107.37</v>
      </c>
      <c r="I119" s="19">
        <v>0</v>
      </c>
      <c r="J119" s="19">
        <v>259.94</v>
      </c>
      <c r="K119" s="19">
        <v>152.56</v>
      </c>
      <c r="L119" s="19">
        <v>0</v>
      </c>
      <c r="M119" s="19">
        <v>0.04</v>
      </c>
      <c r="N119" s="19">
        <v>152.6</v>
      </c>
      <c r="O119" s="19">
        <v>3478.6</v>
      </c>
    </row>
    <row r="120" spans="1:15" s="22" customFormat="1">
      <c r="A120" s="21" t="s">
        <v>20</v>
      </c>
      <c r="C120" s="23" t="s">
        <v>21</v>
      </c>
      <c r="D120" s="23" t="s">
        <v>21</v>
      </c>
      <c r="E120" s="23" t="s">
        <v>21</v>
      </c>
      <c r="F120" s="23" t="s">
        <v>21</v>
      </c>
      <c r="G120" s="23" t="s">
        <v>21</v>
      </c>
      <c r="H120" s="23" t="s">
        <v>21</v>
      </c>
      <c r="I120" s="23" t="s">
        <v>21</v>
      </c>
      <c r="J120" s="23" t="s">
        <v>21</v>
      </c>
      <c r="K120" s="23" t="s">
        <v>21</v>
      </c>
      <c r="L120" s="23" t="s">
        <v>21</v>
      </c>
      <c r="M120" s="23" t="s">
        <v>21</v>
      </c>
      <c r="N120" s="23" t="s">
        <v>21</v>
      </c>
      <c r="O120" s="23" t="s">
        <v>21</v>
      </c>
    </row>
    <row r="121" spans="1:15" s="17" customFormat="1">
      <c r="A121" s="24"/>
      <c r="C121" s="25">
        <f>SUM(C110:C119)</f>
        <v>57886.05</v>
      </c>
      <c r="D121" s="25">
        <f t="shared" ref="D121:O121" si="11">SUM(D110:D119)</f>
        <v>57524.680000000008</v>
      </c>
      <c r="E121" s="25">
        <f t="shared" si="11"/>
        <v>361.37</v>
      </c>
      <c r="F121" s="25">
        <f t="shared" si="11"/>
        <v>90.34</v>
      </c>
      <c r="G121" s="25">
        <f t="shared" si="11"/>
        <v>57976.390000000007</v>
      </c>
      <c r="H121" s="26">
        <f t="shared" si="11"/>
        <v>-485.22</v>
      </c>
      <c r="I121" s="25">
        <f t="shared" si="11"/>
        <v>0</v>
      </c>
      <c r="J121" s="25">
        <f t="shared" si="11"/>
        <v>6242.4299999999994</v>
      </c>
      <c r="K121" s="25">
        <f t="shared" si="11"/>
        <v>5757.2</v>
      </c>
      <c r="L121" s="25">
        <f t="shared" si="11"/>
        <v>0</v>
      </c>
      <c r="M121" s="25">
        <f t="shared" si="11"/>
        <v>0.19000000000000003</v>
      </c>
      <c r="N121" s="25">
        <f t="shared" si="11"/>
        <v>5757.39</v>
      </c>
      <c r="O121" s="25">
        <f t="shared" si="11"/>
        <v>52218.999999999993</v>
      </c>
    </row>
    <row r="122" spans="1:15" s="17" customFormat="1">
      <c r="A122" s="24"/>
    </row>
    <row r="123" spans="1:15" s="17" customFormat="1">
      <c r="A123" s="15" t="s">
        <v>161</v>
      </c>
      <c r="B123" s="16"/>
    </row>
    <row r="124" spans="1:15" s="17" customFormat="1">
      <c r="A124" s="18" t="s">
        <v>162</v>
      </c>
      <c r="B124" s="16" t="s">
        <v>163</v>
      </c>
      <c r="C124" s="31">
        <v>2903.4</v>
      </c>
      <c r="D124" s="19">
        <v>2903.4</v>
      </c>
      <c r="E124" s="19">
        <v>0</v>
      </c>
      <c r="F124" s="19">
        <v>0</v>
      </c>
      <c r="G124" s="19">
        <v>2903.4</v>
      </c>
      <c r="H124" s="20">
        <v>-145.38</v>
      </c>
      <c r="I124" s="19">
        <v>0</v>
      </c>
      <c r="J124" s="19">
        <v>180.75</v>
      </c>
      <c r="K124" s="19">
        <v>35.380000000000003</v>
      </c>
      <c r="L124" s="19">
        <v>0</v>
      </c>
      <c r="M124" s="19">
        <v>0.02</v>
      </c>
      <c r="N124" s="19">
        <v>35.4</v>
      </c>
      <c r="O124" s="19">
        <v>2868</v>
      </c>
    </row>
    <row r="125" spans="1:15" s="17" customFormat="1">
      <c r="A125" s="18" t="s">
        <v>164</v>
      </c>
      <c r="B125" s="16" t="s">
        <v>165</v>
      </c>
      <c r="C125" s="19">
        <v>2903.4</v>
      </c>
      <c r="D125" s="19">
        <v>2903.4</v>
      </c>
      <c r="E125" s="19">
        <v>0</v>
      </c>
      <c r="F125" s="19">
        <v>0</v>
      </c>
      <c r="G125" s="19">
        <v>2903.4</v>
      </c>
      <c r="H125" s="20">
        <v>-145.38</v>
      </c>
      <c r="I125" s="19">
        <v>0</v>
      </c>
      <c r="J125" s="19">
        <v>180.75</v>
      </c>
      <c r="K125" s="19">
        <v>35.380000000000003</v>
      </c>
      <c r="L125" s="19">
        <v>0</v>
      </c>
      <c r="M125" s="19">
        <v>0.02</v>
      </c>
      <c r="N125" s="19">
        <v>35.4</v>
      </c>
      <c r="O125" s="19">
        <v>2868</v>
      </c>
    </row>
    <row r="126" spans="1:15" s="17" customFormat="1">
      <c r="A126" s="18" t="s">
        <v>166</v>
      </c>
      <c r="B126" s="16" t="s">
        <v>167</v>
      </c>
      <c r="C126" s="19">
        <v>2903.4</v>
      </c>
      <c r="D126" s="19">
        <v>2903.4</v>
      </c>
      <c r="E126" s="19">
        <v>0</v>
      </c>
      <c r="F126" s="19">
        <v>0</v>
      </c>
      <c r="G126" s="19">
        <v>2903.4</v>
      </c>
      <c r="H126" s="20">
        <v>-145.38</v>
      </c>
      <c r="I126" s="19">
        <v>0</v>
      </c>
      <c r="J126" s="19">
        <v>180.75</v>
      </c>
      <c r="K126" s="19">
        <v>35.380000000000003</v>
      </c>
      <c r="L126" s="19">
        <v>0</v>
      </c>
      <c r="M126" s="19">
        <v>0.02</v>
      </c>
      <c r="N126" s="19">
        <v>35.4</v>
      </c>
      <c r="O126" s="19">
        <v>2868</v>
      </c>
    </row>
    <row r="127" spans="1:15" s="17" customFormat="1">
      <c r="A127" s="18" t="s">
        <v>168</v>
      </c>
      <c r="B127" s="16" t="s">
        <v>169</v>
      </c>
      <c r="C127" s="19">
        <v>3000</v>
      </c>
      <c r="D127" s="19">
        <v>3000</v>
      </c>
      <c r="E127" s="19">
        <v>0</v>
      </c>
      <c r="F127" s="19">
        <v>0</v>
      </c>
      <c r="G127" s="19">
        <v>3000</v>
      </c>
      <c r="H127" s="20">
        <v>-145.38</v>
      </c>
      <c r="I127" s="19">
        <v>0</v>
      </c>
      <c r="J127" s="19">
        <v>191.26</v>
      </c>
      <c r="K127" s="19">
        <v>45.89</v>
      </c>
      <c r="L127" s="19">
        <v>0</v>
      </c>
      <c r="M127" s="20">
        <v>-0.09</v>
      </c>
      <c r="N127" s="19">
        <v>45.8</v>
      </c>
      <c r="O127" s="19">
        <v>2954.2</v>
      </c>
    </row>
    <row r="128" spans="1:15" s="17" customFormat="1">
      <c r="A128" s="18" t="s">
        <v>170</v>
      </c>
      <c r="B128" s="16" t="s">
        <v>171</v>
      </c>
      <c r="C128" s="19">
        <v>5420.55</v>
      </c>
      <c r="D128" s="19">
        <v>5420.55</v>
      </c>
      <c r="E128" s="19">
        <v>0</v>
      </c>
      <c r="F128" s="19">
        <v>0</v>
      </c>
      <c r="G128" s="19">
        <v>5420.55</v>
      </c>
      <c r="H128" s="19">
        <v>0</v>
      </c>
      <c r="I128" s="19">
        <v>0</v>
      </c>
      <c r="J128" s="19">
        <v>489.21</v>
      </c>
      <c r="K128" s="19">
        <v>489.21</v>
      </c>
      <c r="L128" s="19">
        <v>0</v>
      </c>
      <c r="M128" s="20">
        <v>-0.06</v>
      </c>
      <c r="N128" s="19">
        <v>489.15</v>
      </c>
      <c r="O128" s="19">
        <v>4931.3999999999996</v>
      </c>
    </row>
    <row r="129" spans="1:15" s="17" customFormat="1">
      <c r="A129" s="18" t="s">
        <v>172</v>
      </c>
      <c r="B129" s="16" t="s">
        <v>173</v>
      </c>
      <c r="C129" s="19">
        <v>2903.4</v>
      </c>
      <c r="D129" s="19">
        <v>2903.4</v>
      </c>
      <c r="E129" s="19">
        <v>0</v>
      </c>
      <c r="F129" s="19">
        <v>0</v>
      </c>
      <c r="G129" s="19">
        <v>2903.4</v>
      </c>
      <c r="H129" s="20">
        <v>-145.38</v>
      </c>
      <c r="I129" s="19">
        <v>0</v>
      </c>
      <c r="J129" s="19">
        <v>180.75</v>
      </c>
      <c r="K129" s="19">
        <v>35.380000000000003</v>
      </c>
      <c r="L129" s="19">
        <v>0</v>
      </c>
      <c r="M129" s="19">
        <v>0.02</v>
      </c>
      <c r="N129" s="19">
        <v>35.4</v>
      </c>
      <c r="O129" s="19">
        <v>2868</v>
      </c>
    </row>
    <row r="130" spans="1:15" s="17" customFormat="1">
      <c r="A130" s="18" t="s">
        <v>174</v>
      </c>
      <c r="B130" s="16" t="s">
        <v>175</v>
      </c>
      <c r="C130" s="19">
        <v>2903.4</v>
      </c>
      <c r="D130" s="19">
        <v>2903.4</v>
      </c>
      <c r="E130" s="19">
        <v>0</v>
      </c>
      <c r="F130" s="19">
        <v>0</v>
      </c>
      <c r="G130" s="19">
        <v>2903.4</v>
      </c>
      <c r="H130" s="20">
        <v>-145.38</v>
      </c>
      <c r="I130" s="19">
        <v>0</v>
      </c>
      <c r="J130" s="19">
        <v>180.75</v>
      </c>
      <c r="K130" s="19">
        <v>35.380000000000003</v>
      </c>
      <c r="L130" s="19">
        <v>0</v>
      </c>
      <c r="M130" s="19">
        <v>0.02</v>
      </c>
      <c r="N130" s="19">
        <v>35.4</v>
      </c>
      <c r="O130" s="19">
        <v>2868</v>
      </c>
    </row>
    <row r="131" spans="1:15" s="17" customFormat="1">
      <c r="A131" s="18" t="s">
        <v>176</v>
      </c>
      <c r="B131" s="16" t="s">
        <v>177</v>
      </c>
      <c r="C131" s="19">
        <v>2903.4</v>
      </c>
      <c r="D131" s="19">
        <v>2903.4</v>
      </c>
      <c r="E131" s="19">
        <v>0</v>
      </c>
      <c r="F131" s="19">
        <v>0</v>
      </c>
      <c r="G131" s="19">
        <v>2903.4</v>
      </c>
      <c r="H131" s="20">
        <v>-145.38</v>
      </c>
      <c r="I131" s="19">
        <v>0</v>
      </c>
      <c r="J131" s="19">
        <v>180.75</v>
      </c>
      <c r="K131" s="19">
        <v>35.380000000000003</v>
      </c>
      <c r="L131" s="19">
        <v>0</v>
      </c>
      <c r="M131" s="19">
        <v>0.02</v>
      </c>
      <c r="N131" s="19">
        <v>35.4</v>
      </c>
      <c r="O131" s="19">
        <v>2868</v>
      </c>
    </row>
    <row r="132" spans="1:15" s="22" customFormat="1">
      <c r="A132" s="21" t="s">
        <v>20</v>
      </c>
      <c r="C132" s="23" t="s">
        <v>21</v>
      </c>
      <c r="D132" s="23" t="s">
        <v>21</v>
      </c>
      <c r="E132" s="23" t="s">
        <v>21</v>
      </c>
      <c r="F132" s="23" t="s">
        <v>21</v>
      </c>
      <c r="G132" s="23" t="s">
        <v>21</v>
      </c>
      <c r="H132" s="23" t="s">
        <v>21</v>
      </c>
      <c r="I132" s="23" t="s">
        <v>21</v>
      </c>
      <c r="J132" s="23" t="s">
        <v>21</v>
      </c>
      <c r="K132" s="23" t="s">
        <v>21</v>
      </c>
      <c r="L132" s="23" t="s">
        <v>21</v>
      </c>
      <c r="M132" s="23" t="s">
        <v>21</v>
      </c>
      <c r="N132" s="23" t="s">
        <v>21</v>
      </c>
      <c r="O132" s="23" t="s">
        <v>21</v>
      </c>
    </row>
    <row r="133" spans="1:15" s="17" customFormat="1">
      <c r="A133" s="24"/>
      <c r="C133" s="25">
        <f>SUM(C124:C131)</f>
        <v>25840.950000000004</v>
      </c>
      <c r="D133" s="25">
        <f t="shared" ref="D133:O133" si="12">SUM(D124:D131)</f>
        <v>25840.950000000004</v>
      </c>
      <c r="E133" s="25">
        <f t="shared" si="12"/>
        <v>0</v>
      </c>
      <c r="F133" s="25">
        <f t="shared" si="12"/>
        <v>0</v>
      </c>
      <c r="G133" s="25">
        <f t="shared" si="12"/>
        <v>25840.950000000004</v>
      </c>
      <c r="H133" s="26">
        <f t="shared" si="12"/>
        <v>-1017.66</v>
      </c>
      <c r="I133" s="25">
        <f t="shared" si="12"/>
        <v>0</v>
      </c>
      <c r="J133" s="25">
        <f t="shared" si="12"/>
        <v>1764.97</v>
      </c>
      <c r="K133" s="25">
        <f t="shared" si="12"/>
        <v>747.38</v>
      </c>
      <c r="L133" s="25">
        <f t="shared" si="12"/>
        <v>0</v>
      </c>
      <c r="M133" s="26">
        <f t="shared" si="12"/>
        <v>-2.9999999999999988E-2</v>
      </c>
      <c r="N133" s="25">
        <f t="shared" si="12"/>
        <v>747.34999999999991</v>
      </c>
      <c r="O133" s="25">
        <f t="shared" si="12"/>
        <v>25093.599999999999</v>
      </c>
    </row>
    <row r="134" spans="1:15" s="17" customFormat="1">
      <c r="A134" s="24"/>
    </row>
    <row r="135" spans="1:15" s="17" customFormat="1">
      <c r="A135" s="15" t="s">
        <v>178</v>
      </c>
      <c r="B135" s="16"/>
    </row>
    <row r="136" spans="1:15" s="17" customFormat="1">
      <c r="A136" s="18" t="s">
        <v>179</v>
      </c>
      <c r="B136" s="16" t="s">
        <v>180</v>
      </c>
      <c r="C136" s="19">
        <v>3903.45</v>
      </c>
      <c r="D136" s="19">
        <v>3903.45</v>
      </c>
      <c r="E136" s="19">
        <v>0</v>
      </c>
      <c r="F136" s="19">
        <v>0</v>
      </c>
      <c r="G136" s="19">
        <v>3903.45</v>
      </c>
      <c r="H136" s="19">
        <v>0</v>
      </c>
      <c r="I136" s="19">
        <v>0</v>
      </c>
      <c r="J136" s="19">
        <v>289.56</v>
      </c>
      <c r="K136" s="19">
        <v>289.56</v>
      </c>
      <c r="L136" s="19">
        <v>0</v>
      </c>
      <c r="M136" s="20">
        <v>-0.11</v>
      </c>
      <c r="N136" s="19">
        <v>289.45</v>
      </c>
      <c r="O136" s="19">
        <v>3614</v>
      </c>
    </row>
    <row r="137" spans="1:15" s="17" customFormat="1">
      <c r="A137" s="18" t="s">
        <v>181</v>
      </c>
      <c r="B137" s="16" t="s">
        <v>182</v>
      </c>
      <c r="C137" s="19">
        <v>3903.45</v>
      </c>
      <c r="D137" s="19">
        <v>2602.3000000000002</v>
      </c>
      <c r="E137" s="19">
        <v>1301.1500000000001</v>
      </c>
      <c r="F137" s="19">
        <v>325.29000000000002</v>
      </c>
      <c r="G137" s="19">
        <v>4228.74</v>
      </c>
      <c r="H137" s="19">
        <v>0</v>
      </c>
      <c r="I137" s="19">
        <v>0</v>
      </c>
      <c r="J137" s="19">
        <v>289.56</v>
      </c>
      <c r="K137" s="19">
        <v>289.56</v>
      </c>
      <c r="L137" s="19">
        <v>0</v>
      </c>
      <c r="M137" s="20">
        <v>-0.02</v>
      </c>
      <c r="N137" s="19">
        <v>289.54000000000002</v>
      </c>
      <c r="O137" s="19">
        <v>3939.2</v>
      </c>
    </row>
    <row r="138" spans="1:15" s="17" customFormat="1">
      <c r="A138" s="18" t="s">
        <v>183</v>
      </c>
      <c r="B138" s="16" t="s">
        <v>184</v>
      </c>
      <c r="C138" s="19">
        <v>5919.75</v>
      </c>
      <c r="D138" s="19">
        <v>5919.75</v>
      </c>
      <c r="E138" s="19">
        <v>0</v>
      </c>
      <c r="F138" s="19">
        <v>0</v>
      </c>
      <c r="G138" s="19">
        <v>5919.75</v>
      </c>
      <c r="H138" s="19">
        <v>0</v>
      </c>
      <c r="I138" s="19">
        <v>0</v>
      </c>
      <c r="J138" s="19">
        <v>576.85</v>
      </c>
      <c r="K138" s="19">
        <v>576.85</v>
      </c>
      <c r="L138" s="19">
        <v>0</v>
      </c>
      <c r="M138" s="20">
        <v>-0.1</v>
      </c>
      <c r="N138" s="19">
        <v>576.75</v>
      </c>
      <c r="O138" s="19">
        <v>5343</v>
      </c>
    </row>
    <row r="139" spans="1:15" s="17" customFormat="1">
      <c r="A139" s="18" t="s">
        <v>185</v>
      </c>
      <c r="B139" s="16" t="s">
        <v>186</v>
      </c>
      <c r="C139" s="19">
        <v>3903.45</v>
      </c>
      <c r="D139" s="19">
        <v>3903.45</v>
      </c>
      <c r="E139" s="19">
        <v>0</v>
      </c>
      <c r="F139" s="19">
        <v>0</v>
      </c>
      <c r="G139" s="19">
        <v>3903.45</v>
      </c>
      <c r="H139" s="19">
        <v>0</v>
      </c>
      <c r="I139" s="19">
        <v>0</v>
      </c>
      <c r="J139" s="19">
        <v>289.56</v>
      </c>
      <c r="K139" s="19">
        <v>289.56</v>
      </c>
      <c r="L139" s="19">
        <v>0</v>
      </c>
      <c r="M139" s="19">
        <v>0.09</v>
      </c>
      <c r="N139" s="19">
        <v>289.64999999999998</v>
      </c>
      <c r="O139" s="19">
        <v>3613.8</v>
      </c>
    </row>
    <row r="140" spans="1:15" s="17" customFormat="1">
      <c r="A140" s="18" t="s">
        <v>187</v>
      </c>
      <c r="B140" s="16" t="s">
        <v>188</v>
      </c>
      <c r="C140" s="19">
        <v>3903.45</v>
      </c>
      <c r="D140" s="19">
        <v>3903.45</v>
      </c>
      <c r="E140" s="19">
        <v>0</v>
      </c>
      <c r="F140" s="19">
        <v>0</v>
      </c>
      <c r="G140" s="19">
        <v>3903.45</v>
      </c>
      <c r="H140" s="19">
        <v>0</v>
      </c>
      <c r="I140" s="19">
        <v>0</v>
      </c>
      <c r="J140" s="19">
        <v>289.56</v>
      </c>
      <c r="K140" s="19">
        <v>289.56</v>
      </c>
      <c r="L140" s="19">
        <v>0</v>
      </c>
      <c r="M140" s="20">
        <v>-0.11</v>
      </c>
      <c r="N140" s="19">
        <v>289.45</v>
      </c>
      <c r="O140" s="19">
        <v>3614</v>
      </c>
    </row>
    <row r="141" spans="1:15" s="22" customFormat="1">
      <c r="A141" s="21" t="s">
        <v>20</v>
      </c>
      <c r="C141" s="23" t="s">
        <v>21</v>
      </c>
      <c r="D141" s="23" t="s">
        <v>21</v>
      </c>
      <c r="E141" s="23" t="s">
        <v>21</v>
      </c>
      <c r="F141" s="23" t="s">
        <v>21</v>
      </c>
      <c r="G141" s="23" t="s">
        <v>21</v>
      </c>
      <c r="H141" s="23" t="s">
        <v>21</v>
      </c>
      <c r="I141" s="23" t="s">
        <v>21</v>
      </c>
      <c r="J141" s="23" t="s">
        <v>21</v>
      </c>
      <c r="K141" s="23" t="s">
        <v>21</v>
      </c>
      <c r="L141" s="23" t="s">
        <v>21</v>
      </c>
      <c r="M141" s="23" t="s">
        <v>21</v>
      </c>
      <c r="N141" s="23" t="s">
        <v>21</v>
      </c>
      <c r="O141" s="23" t="s">
        <v>21</v>
      </c>
    </row>
    <row r="142" spans="1:15" s="17" customFormat="1">
      <c r="A142" s="24"/>
      <c r="C142" s="25">
        <f>SUM(C136:C140)</f>
        <v>21533.55</v>
      </c>
      <c r="D142" s="25">
        <f t="shared" ref="D142:O142" si="13">SUM(D136:D140)</f>
        <v>20232.400000000001</v>
      </c>
      <c r="E142" s="25">
        <f t="shared" si="13"/>
        <v>1301.1500000000001</v>
      </c>
      <c r="F142" s="25">
        <f t="shared" si="13"/>
        <v>325.29000000000002</v>
      </c>
      <c r="G142" s="25">
        <f t="shared" si="13"/>
        <v>21858.84</v>
      </c>
      <c r="H142" s="25">
        <f t="shared" si="13"/>
        <v>0</v>
      </c>
      <c r="I142" s="25">
        <f t="shared" si="13"/>
        <v>0</v>
      </c>
      <c r="J142" s="25">
        <f t="shared" si="13"/>
        <v>1735.09</v>
      </c>
      <c r="K142" s="25">
        <f t="shared" si="13"/>
        <v>1735.09</v>
      </c>
      <c r="L142" s="25">
        <f t="shared" si="13"/>
        <v>0</v>
      </c>
      <c r="M142" s="26">
        <f t="shared" si="13"/>
        <v>-0.25</v>
      </c>
      <c r="N142" s="25">
        <f t="shared" si="13"/>
        <v>1734.84</v>
      </c>
      <c r="O142" s="25">
        <f t="shared" si="13"/>
        <v>20124</v>
      </c>
    </row>
    <row r="143" spans="1:15" s="17" customFormat="1">
      <c r="A143" s="24"/>
    </row>
    <row r="144" spans="1:15" s="17" customFormat="1">
      <c r="A144" s="15" t="s">
        <v>189</v>
      </c>
      <c r="B144" s="16"/>
    </row>
    <row r="145" spans="1:15" s="17" customFormat="1">
      <c r="A145" s="18" t="s">
        <v>190</v>
      </c>
      <c r="B145" s="16" t="s">
        <v>191</v>
      </c>
      <c r="C145" s="19">
        <v>5420.55</v>
      </c>
      <c r="D145" s="19">
        <v>5420.55</v>
      </c>
      <c r="E145" s="19">
        <v>0</v>
      </c>
      <c r="F145" s="19">
        <v>0</v>
      </c>
      <c r="G145" s="19">
        <v>5420.55</v>
      </c>
      <c r="H145" s="19">
        <v>0</v>
      </c>
      <c r="I145" s="19">
        <v>0</v>
      </c>
      <c r="J145" s="19">
        <v>489.21</v>
      </c>
      <c r="K145" s="19">
        <v>489.21</v>
      </c>
      <c r="L145" s="19">
        <v>0</v>
      </c>
      <c r="M145" s="19">
        <v>0.14000000000000001</v>
      </c>
      <c r="N145" s="19">
        <v>489.35</v>
      </c>
      <c r="O145" s="19">
        <v>4931.2</v>
      </c>
    </row>
    <row r="146" spans="1:15" s="17" customFormat="1">
      <c r="A146" s="18" t="s">
        <v>192</v>
      </c>
      <c r="B146" s="16" t="s">
        <v>193</v>
      </c>
      <c r="C146" s="19">
        <v>3903.45</v>
      </c>
      <c r="D146" s="19">
        <v>3903.45</v>
      </c>
      <c r="E146" s="19">
        <v>0</v>
      </c>
      <c r="F146" s="19">
        <v>0</v>
      </c>
      <c r="G146" s="19">
        <v>3903.45</v>
      </c>
      <c r="H146" s="19">
        <v>0</v>
      </c>
      <c r="I146" s="19">
        <v>0</v>
      </c>
      <c r="J146" s="19">
        <v>289.56</v>
      </c>
      <c r="K146" s="19">
        <v>289.56</v>
      </c>
      <c r="L146" s="19">
        <v>0</v>
      </c>
      <c r="M146" s="20">
        <v>-0.11</v>
      </c>
      <c r="N146" s="19">
        <v>289.45</v>
      </c>
      <c r="O146" s="19">
        <v>3614</v>
      </c>
    </row>
    <row r="147" spans="1:15" s="17" customFormat="1">
      <c r="A147" s="18" t="s">
        <v>194</v>
      </c>
      <c r="B147" s="16" t="s">
        <v>195</v>
      </c>
      <c r="C147" s="19">
        <v>3903.45</v>
      </c>
      <c r="D147" s="19">
        <v>3903.45</v>
      </c>
      <c r="E147" s="19">
        <v>0</v>
      </c>
      <c r="F147" s="19">
        <v>0</v>
      </c>
      <c r="G147" s="19">
        <v>3903.45</v>
      </c>
      <c r="H147" s="19">
        <v>0</v>
      </c>
      <c r="I147" s="19">
        <v>0</v>
      </c>
      <c r="J147" s="19">
        <v>289.56</v>
      </c>
      <c r="K147" s="19">
        <v>289.56</v>
      </c>
      <c r="L147" s="19">
        <v>0</v>
      </c>
      <c r="M147" s="20">
        <v>-0.11</v>
      </c>
      <c r="N147" s="19">
        <v>289.45</v>
      </c>
      <c r="O147" s="19">
        <v>3614</v>
      </c>
    </row>
    <row r="148" spans="1:15" s="22" customFormat="1">
      <c r="A148" s="21" t="s">
        <v>20</v>
      </c>
      <c r="C148" s="23" t="s">
        <v>21</v>
      </c>
      <c r="D148" s="23" t="s">
        <v>21</v>
      </c>
      <c r="E148" s="23" t="s">
        <v>21</v>
      </c>
      <c r="F148" s="23" t="s">
        <v>21</v>
      </c>
      <c r="G148" s="23" t="s">
        <v>21</v>
      </c>
      <c r="H148" s="23" t="s">
        <v>21</v>
      </c>
      <c r="I148" s="23" t="s">
        <v>21</v>
      </c>
      <c r="J148" s="23" t="s">
        <v>21</v>
      </c>
      <c r="K148" s="23" t="s">
        <v>21</v>
      </c>
      <c r="L148" s="23" t="s">
        <v>21</v>
      </c>
      <c r="M148" s="23" t="s">
        <v>21</v>
      </c>
      <c r="N148" s="23" t="s">
        <v>21</v>
      </c>
      <c r="O148" s="23" t="s">
        <v>21</v>
      </c>
    </row>
    <row r="149" spans="1:15" s="17" customFormat="1">
      <c r="A149" s="24"/>
      <c r="C149" s="25">
        <f>SUM(C145:C147)</f>
        <v>13227.45</v>
      </c>
      <c r="D149" s="25">
        <f t="shared" ref="D149:O149" si="14">SUM(D145:D147)</f>
        <v>13227.45</v>
      </c>
      <c r="E149" s="25">
        <f t="shared" si="14"/>
        <v>0</v>
      </c>
      <c r="F149" s="25">
        <f t="shared" si="14"/>
        <v>0</v>
      </c>
      <c r="G149" s="25">
        <f t="shared" si="14"/>
        <v>13227.45</v>
      </c>
      <c r="H149" s="25">
        <f t="shared" si="14"/>
        <v>0</v>
      </c>
      <c r="I149" s="25">
        <f t="shared" si="14"/>
        <v>0</v>
      </c>
      <c r="J149" s="25">
        <f t="shared" si="14"/>
        <v>1068.33</v>
      </c>
      <c r="K149" s="25">
        <f t="shared" si="14"/>
        <v>1068.33</v>
      </c>
      <c r="L149" s="25">
        <f t="shared" si="14"/>
        <v>0</v>
      </c>
      <c r="M149" s="25">
        <f t="shared" si="14"/>
        <v>-7.9999999999999988E-2</v>
      </c>
      <c r="N149" s="25">
        <f t="shared" si="14"/>
        <v>1068.25</v>
      </c>
      <c r="O149" s="25">
        <f t="shared" si="14"/>
        <v>12159.2</v>
      </c>
    </row>
    <row r="150" spans="1:15" s="17" customFormat="1">
      <c r="A150" s="24"/>
    </row>
    <row r="151" spans="1:15" s="17" customFormat="1">
      <c r="A151" s="15" t="s">
        <v>196</v>
      </c>
      <c r="B151" s="16"/>
    </row>
    <row r="152" spans="1:15" s="17" customFormat="1">
      <c r="A152" s="18" t="s">
        <v>197</v>
      </c>
      <c r="B152" s="16" t="s">
        <v>198</v>
      </c>
      <c r="C152" s="19">
        <v>2903.4</v>
      </c>
      <c r="D152" s="19">
        <v>2903.4</v>
      </c>
      <c r="E152" s="19">
        <v>0</v>
      </c>
      <c r="F152" s="19">
        <v>0</v>
      </c>
      <c r="G152" s="19">
        <v>2903.4</v>
      </c>
      <c r="H152" s="20">
        <v>-145.38</v>
      </c>
      <c r="I152" s="19">
        <v>0</v>
      </c>
      <c r="J152" s="19">
        <v>180.75</v>
      </c>
      <c r="K152" s="19">
        <v>35.380000000000003</v>
      </c>
      <c r="L152" s="19">
        <v>0</v>
      </c>
      <c r="M152" s="19">
        <v>0.02</v>
      </c>
      <c r="N152" s="19">
        <v>35.4</v>
      </c>
      <c r="O152" s="19">
        <v>2868</v>
      </c>
    </row>
    <row r="153" spans="1:15" s="17" customFormat="1">
      <c r="A153" s="18" t="s">
        <v>199</v>
      </c>
      <c r="B153" s="16" t="s">
        <v>200</v>
      </c>
      <c r="C153" s="19">
        <v>5420.55</v>
      </c>
      <c r="D153" s="19">
        <v>5420.55</v>
      </c>
      <c r="E153" s="19">
        <v>0</v>
      </c>
      <c r="F153" s="19">
        <v>0</v>
      </c>
      <c r="G153" s="19">
        <v>5420.55</v>
      </c>
      <c r="H153" s="19">
        <v>0</v>
      </c>
      <c r="I153" s="19">
        <v>0</v>
      </c>
      <c r="J153" s="19">
        <v>489.21</v>
      </c>
      <c r="K153" s="19">
        <v>489.21</v>
      </c>
      <c r="L153" s="19">
        <v>0</v>
      </c>
      <c r="M153" s="20">
        <v>-0.06</v>
      </c>
      <c r="N153" s="19">
        <v>489.15</v>
      </c>
      <c r="O153" s="19">
        <v>4931.3999999999996</v>
      </c>
    </row>
    <row r="154" spans="1:15" s="17" customFormat="1">
      <c r="A154" s="18" t="s">
        <v>201</v>
      </c>
      <c r="B154" s="16" t="s">
        <v>202</v>
      </c>
      <c r="C154" s="19">
        <v>2903.45</v>
      </c>
      <c r="D154" s="19">
        <v>2903.4</v>
      </c>
      <c r="E154" s="19">
        <v>0</v>
      </c>
      <c r="F154" s="19">
        <v>0</v>
      </c>
      <c r="G154" s="19">
        <v>2903.4</v>
      </c>
      <c r="H154" s="20">
        <v>-145.38</v>
      </c>
      <c r="I154" s="19">
        <v>0</v>
      </c>
      <c r="J154" s="19">
        <v>180.75</v>
      </c>
      <c r="K154" s="19">
        <v>35.380000000000003</v>
      </c>
      <c r="L154" s="19">
        <v>500</v>
      </c>
      <c r="M154" s="19">
        <v>0.02</v>
      </c>
      <c r="N154" s="19">
        <v>535.4</v>
      </c>
      <c r="O154" s="19">
        <v>2368</v>
      </c>
    </row>
    <row r="155" spans="1:15" s="22" customFormat="1">
      <c r="A155" s="21" t="s">
        <v>20</v>
      </c>
      <c r="D155" s="23" t="s">
        <v>21</v>
      </c>
      <c r="E155" s="23" t="s">
        <v>21</v>
      </c>
      <c r="F155" s="23" t="s">
        <v>21</v>
      </c>
      <c r="G155" s="23" t="s">
        <v>21</v>
      </c>
      <c r="H155" s="23" t="s">
        <v>21</v>
      </c>
      <c r="I155" s="23" t="s">
        <v>21</v>
      </c>
      <c r="J155" s="23" t="s">
        <v>21</v>
      </c>
      <c r="K155" s="23" t="s">
        <v>21</v>
      </c>
      <c r="L155" s="23" t="s">
        <v>21</v>
      </c>
      <c r="M155" s="23" t="s">
        <v>21</v>
      </c>
      <c r="N155" s="23" t="s">
        <v>21</v>
      </c>
      <c r="O155" s="23" t="s">
        <v>21</v>
      </c>
    </row>
    <row r="156" spans="1:15" s="17" customFormat="1">
      <c r="A156" s="24"/>
      <c r="C156" s="25">
        <f>SUM(C152:C154)</f>
        <v>11227.400000000001</v>
      </c>
      <c r="D156" s="25">
        <f t="shared" ref="D156:O156" si="15">SUM(D152:D154)</f>
        <v>11227.35</v>
      </c>
      <c r="E156" s="25">
        <f t="shared" si="15"/>
        <v>0</v>
      </c>
      <c r="F156" s="25">
        <f t="shared" si="15"/>
        <v>0</v>
      </c>
      <c r="G156" s="25">
        <f t="shared" si="15"/>
        <v>11227.35</v>
      </c>
      <c r="H156" s="26">
        <f t="shared" si="15"/>
        <v>-290.76</v>
      </c>
      <c r="I156" s="25">
        <f t="shared" si="15"/>
        <v>0</v>
      </c>
      <c r="J156" s="25">
        <f t="shared" si="15"/>
        <v>850.71</v>
      </c>
      <c r="K156" s="25">
        <f t="shared" si="15"/>
        <v>559.97</v>
      </c>
      <c r="L156" s="25">
        <f t="shared" si="15"/>
        <v>500</v>
      </c>
      <c r="M156" s="26">
        <f t="shared" si="15"/>
        <v>-1.9999999999999993E-2</v>
      </c>
      <c r="N156" s="25">
        <f t="shared" si="15"/>
        <v>1059.9499999999998</v>
      </c>
      <c r="O156" s="25">
        <f t="shared" si="15"/>
        <v>10167.4</v>
      </c>
    </row>
    <row r="157" spans="1:15" s="17" customFormat="1">
      <c r="A157" s="24"/>
    </row>
    <row r="158" spans="1:15" s="17" customFormat="1">
      <c r="A158" s="15" t="s">
        <v>203</v>
      </c>
      <c r="B158" s="16"/>
    </row>
    <row r="159" spans="1:15" s="17" customFormat="1">
      <c r="A159" s="18" t="s">
        <v>204</v>
      </c>
      <c r="B159" s="16" t="s">
        <v>205</v>
      </c>
      <c r="C159" s="31">
        <v>5420.55</v>
      </c>
      <c r="D159" s="19">
        <v>5420.55</v>
      </c>
      <c r="E159" s="19">
        <v>0</v>
      </c>
      <c r="F159" s="19">
        <v>0</v>
      </c>
      <c r="G159" s="19">
        <v>5420.55</v>
      </c>
      <c r="H159" s="19">
        <v>0</v>
      </c>
      <c r="I159" s="19">
        <v>0</v>
      </c>
      <c r="J159" s="19">
        <v>489.21</v>
      </c>
      <c r="K159" s="19">
        <v>489.21</v>
      </c>
      <c r="L159" s="19">
        <v>0</v>
      </c>
      <c r="M159" s="20">
        <v>-0.06</v>
      </c>
      <c r="N159" s="19">
        <v>489.15</v>
      </c>
      <c r="O159" s="19">
        <v>4931.3999999999996</v>
      </c>
    </row>
    <row r="160" spans="1:15" s="17" customFormat="1">
      <c r="A160" s="18" t="s">
        <v>206</v>
      </c>
      <c r="B160" s="16" t="s">
        <v>207</v>
      </c>
      <c r="C160" s="31">
        <v>3903.45</v>
      </c>
      <c r="D160" s="19">
        <v>3903.45</v>
      </c>
      <c r="E160" s="19">
        <v>0</v>
      </c>
      <c r="F160" s="19">
        <v>0</v>
      </c>
      <c r="G160" s="19">
        <v>3903.45</v>
      </c>
      <c r="H160" s="19">
        <v>0</v>
      </c>
      <c r="I160" s="19">
        <v>0</v>
      </c>
      <c r="J160" s="19">
        <v>289.56</v>
      </c>
      <c r="K160" s="19">
        <v>289.56</v>
      </c>
      <c r="L160" s="19">
        <v>0</v>
      </c>
      <c r="M160" s="19">
        <v>0.09</v>
      </c>
      <c r="N160" s="19">
        <v>289.64999999999998</v>
      </c>
      <c r="O160" s="19">
        <v>3613.8</v>
      </c>
    </row>
    <row r="161" spans="1:15" s="22" customFormat="1">
      <c r="A161" s="21" t="s">
        <v>20</v>
      </c>
      <c r="C161" s="23" t="s">
        <v>21</v>
      </c>
      <c r="D161" s="23" t="s">
        <v>21</v>
      </c>
      <c r="E161" s="23" t="s">
        <v>21</v>
      </c>
      <c r="F161" s="23" t="s">
        <v>21</v>
      </c>
      <c r="G161" s="23" t="s">
        <v>21</v>
      </c>
      <c r="H161" s="23" t="s">
        <v>21</v>
      </c>
      <c r="I161" s="23" t="s">
        <v>21</v>
      </c>
      <c r="J161" s="23" t="s">
        <v>21</v>
      </c>
      <c r="K161" s="23" t="s">
        <v>21</v>
      </c>
      <c r="L161" s="23" t="s">
        <v>21</v>
      </c>
      <c r="M161" s="23" t="s">
        <v>21</v>
      </c>
      <c r="N161" s="23" t="s">
        <v>21</v>
      </c>
      <c r="O161" s="23" t="s">
        <v>21</v>
      </c>
    </row>
    <row r="162" spans="1:15" s="17" customFormat="1">
      <c r="A162" s="24"/>
      <c r="C162" s="25">
        <f>SUM(C159:C160)</f>
        <v>9324</v>
      </c>
      <c r="D162" s="25">
        <f t="shared" ref="D162:O162" si="16">SUM(D159:D160)</f>
        <v>9324</v>
      </c>
      <c r="E162" s="25">
        <f t="shared" si="16"/>
        <v>0</v>
      </c>
      <c r="F162" s="25">
        <f t="shared" si="16"/>
        <v>0</v>
      </c>
      <c r="G162" s="25">
        <f t="shared" si="16"/>
        <v>9324</v>
      </c>
      <c r="H162" s="25">
        <f t="shared" si="16"/>
        <v>0</v>
      </c>
      <c r="I162" s="25">
        <f t="shared" si="16"/>
        <v>0</v>
      </c>
      <c r="J162" s="25">
        <f t="shared" si="16"/>
        <v>778.77</v>
      </c>
      <c r="K162" s="25">
        <f t="shared" si="16"/>
        <v>778.77</v>
      </c>
      <c r="L162" s="25">
        <f t="shared" si="16"/>
        <v>0</v>
      </c>
      <c r="M162" s="25">
        <f t="shared" si="16"/>
        <v>0.03</v>
      </c>
      <c r="N162" s="25">
        <f t="shared" si="16"/>
        <v>778.8</v>
      </c>
      <c r="O162" s="25">
        <f t="shared" si="16"/>
        <v>8545.2000000000007</v>
      </c>
    </row>
    <row r="163" spans="1:15" s="17" customFormat="1">
      <c r="A163" s="24"/>
    </row>
    <row r="164" spans="1:15" s="22" customFormat="1">
      <c r="A164" s="32"/>
      <c r="C164" s="29"/>
      <c r="D164" s="22" t="s">
        <v>208</v>
      </c>
      <c r="E164" s="22" t="s">
        <v>208</v>
      </c>
      <c r="F164" s="22" t="s">
        <v>208</v>
      </c>
      <c r="G164" s="22" t="s">
        <v>208</v>
      </c>
      <c r="H164" s="22" t="s">
        <v>208</v>
      </c>
      <c r="I164" s="22" t="s">
        <v>208</v>
      </c>
      <c r="J164" s="22" t="s">
        <v>208</v>
      </c>
      <c r="K164" s="22" t="s">
        <v>208</v>
      </c>
      <c r="L164" s="22" t="s">
        <v>208</v>
      </c>
      <c r="M164" s="22" t="s">
        <v>208</v>
      </c>
      <c r="N164" s="22" t="s">
        <v>208</v>
      </c>
      <c r="O164" s="22" t="s">
        <v>208</v>
      </c>
    </row>
    <row r="165" spans="1:15" s="17" customFormat="1">
      <c r="A165" s="21" t="s">
        <v>209</v>
      </c>
      <c r="B165" s="17" t="s">
        <v>210</v>
      </c>
      <c r="C165" s="33">
        <f t="shared" ref="C165:O165" si="17">C13+C20+C39+C50+C60+C65+C72+C81+C88+C102+C107+C121+C133+C142+C149+C156+C162</f>
        <v>310579.55000000005</v>
      </c>
      <c r="D165" s="33">
        <f t="shared" si="17"/>
        <v>306669.82</v>
      </c>
      <c r="E165" s="33">
        <f t="shared" si="17"/>
        <v>3564.09</v>
      </c>
      <c r="F165" s="33">
        <f t="shared" si="17"/>
        <v>891.02</v>
      </c>
      <c r="G165" s="33">
        <f t="shared" si="17"/>
        <v>311124.93000000005</v>
      </c>
      <c r="H165" s="34">
        <f t="shared" si="17"/>
        <v>-9049.58</v>
      </c>
      <c r="I165" s="34">
        <f t="shared" si="17"/>
        <v>-337.59000000000003</v>
      </c>
      <c r="J165" s="33">
        <f t="shared" si="17"/>
        <v>23817.16</v>
      </c>
      <c r="K165" s="33">
        <f t="shared" si="17"/>
        <v>15105.359999999999</v>
      </c>
      <c r="L165" s="33">
        <f t="shared" si="17"/>
        <v>4000</v>
      </c>
      <c r="M165" s="34">
        <f t="shared" si="17"/>
        <v>-0.64</v>
      </c>
      <c r="N165" s="33">
        <f t="shared" si="17"/>
        <v>18767.130000000005</v>
      </c>
      <c r="O165" s="33">
        <f t="shared" si="17"/>
        <v>292357.80000000005</v>
      </c>
    </row>
    <row r="166" spans="1:15" s="17" customFormat="1">
      <c r="A166" s="24"/>
    </row>
    <row r="167" spans="1:15" s="17" customFormat="1">
      <c r="A167" s="24"/>
    </row>
    <row r="168" spans="1:15" s="17" customFormat="1">
      <c r="A168" s="24" t="s">
        <v>210</v>
      </c>
      <c r="B168" s="17" t="s">
        <v>210</v>
      </c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</row>
    <row r="169" spans="1:15" s="17" customFormat="1">
      <c r="A169" s="24"/>
    </row>
    <row r="170" spans="1:15" s="17" customFormat="1">
      <c r="A170" s="24"/>
    </row>
    <row r="171" spans="1:15" s="17" customFormat="1">
      <c r="A171" s="24"/>
    </row>
    <row r="172" spans="1:15" s="17" customFormat="1">
      <c r="A172" s="24"/>
    </row>
    <row r="173" spans="1:15" s="17" customFormat="1">
      <c r="A173" s="24"/>
    </row>
    <row r="174" spans="1:15" s="17" customFormat="1">
      <c r="A174" s="24"/>
    </row>
    <row r="175" spans="1:15" s="17" customFormat="1">
      <c r="A175" s="24"/>
    </row>
    <row r="176" spans="1:15" s="17" customFormat="1">
      <c r="A176" s="24"/>
    </row>
    <row r="177" spans="1:1" s="17" customFormat="1">
      <c r="A177" s="24"/>
    </row>
    <row r="178" spans="1:1" s="17" customFormat="1">
      <c r="A178" s="24"/>
    </row>
    <row r="179" spans="1:1" s="17" customFormat="1">
      <c r="A179" s="24"/>
    </row>
    <row r="180" spans="1:1" s="17" customFormat="1">
      <c r="A180" s="24"/>
    </row>
    <row r="181" spans="1:1" s="17" customFormat="1">
      <c r="A181" s="24"/>
    </row>
    <row r="182" spans="1:1" s="17" customFormat="1">
      <c r="A182" s="24"/>
    </row>
    <row r="183" spans="1:1" s="17" customFormat="1">
      <c r="A183" s="24"/>
    </row>
    <row r="184" spans="1:1" s="17" customFormat="1">
      <c r="A184" s="24"/>
    </row>
    <row r="185" spans="1:1" s="17" customFormat="1">
      <c r="A185" s="24"/>
    </row>
    <row r="186" spans="1:1" s="17" customFormat="1">
      <c r="A186" s="24"/>
    </row>
    <row r="187" spans="1:1" s="17" customFormat="1">
      <c r="A187" s="24"/>
    </row>
    <row r="188" spans="1:1" s="17" customFormat="1">
      <c r="A188" s="24"/>
    </row>
    <row r="189" spans="1:1" s="17" customFormat="1">
      <c r="A189" s="24"/>
    </row>
    <row r="190" spans="1:1" s="17" customFormat="1">
      <c r="A190" s="24"/>
    </row>
    <row r="191" spans="1:1" s="17" customFormat="1">
      <c r="A191" s="24"/>
    </row>
    <row r="192" spans="1:1" s="17" customFormat="1">
      <c r="A192" s="24"/>
    </row>
    <row r="193" spans="1:1" s="17" customFormat="1">
      <c r="A193" s="24"/>
    </row>
    <row r="194" spans="1:1" s="17" customFormat="1">
      <c r="A194" s="24"/>
    </row>
    <row r="195" spans="1:1" s="17" customFormat="1">
      <c r="A195" s="24"/>
    </row>
    <row r="196" spans="1:1" s="17" customFormat="1">
      <c r="A196" s="24"/>
    </row>
    <row r="197" spans="1:1" s="17" customFormat="1">
      <c r="A197" s="24"/>
    </row>
    <row r="198" spans="1:1" s="17" customFormat="1">
      <c r="A198" s="24"/>
    </row>
    <row r="199" spans="1:1" s="17" customFormat="1">
      <c r="A199" s="24"/>
    </row>
    <row r="200" spans="1:1" s="17" customFormat="1">
      <c r="A200" s="24"/>
    </row>
    <row r="201" spans="1:1" s="17" customFormat="1">
      <c r="A201" s="24"/>
    </row>
    <row r="202" spans="1:1" s="17" customFormat="1">
      <c r="A202" s="24"/>
    </row>
    <row r="203" spans="1:1" s="17" customFormat="1">
      <c r="A203" s="24"/>
    </row>
    <row r="204" spans="1:1" s="17" customFormat="1">
      <c r="A204" s="24"/>
    </row>
    <row r="205" spans="1:1" s="17" customFormat="1">
      <c r="A205" s="24"/>
    </row>
    <row r="206" spans="1:1" s="17" customFormat="1">
      <c r="A206" s="24"/>
    </row>
    <row r="207" spans="1:1" s="17" customFormat="1">
      <c r="A207" s="24"/>
    </row>
    <row r="208" spans="1:1" s="17" customFormat="1">
      <c r="A208" s="24"/>
    </row>
    <row r="209" spans="1:1" s="17" customFormat="1">
      <c r="A209" s="24"/>
    </row>
    <row r="210" spans="1:1" s="17" customFormat="1">
      <c r="A210" s="24"/>
    </row>
    <row r="211" spans="1:1" s="17" customFormat="1">
      <c r="A211" s="24"/>
    </row>
    <row r="212" spans="1:1" s="17" customFormat="1">
      <c r="A212" s="24"/>
    </row>
    <row r="213" spans="1:1" s="17" customFormat="1">
      <c r="A213" s="24"/>
    </row>
    <row r="214" spans="1:1" s="17" customFormat="1">
      <c r="A214" s="24"/>
    </row>
    <row r="215" spans="1:1" s="17" customFormat="1">
      <c r="A215" s="24"/>
    </row>
    <row r="216" spans="1:1" s="17" customFormat="1">
      <c r="A216" s="24"/>
    </row>
    <row r="217" spans="1:1" s="17" customFormat="1">
      <c r="A217" s="24"/>
    </row>
    <row r="218" spans="1:1" s="17" customFormat="1">
      <c r="A218" s="24"/>
    </row>
    <row r="219" spans="1:1" s="17" customFormat="1">
      <c r="A219" s="24"/>
    </row>
    <row r="220" spans="1:1" s="17" customFormat="1">
      <c r="A220" s="24"/>
    </row>
    <row r="221" spans="1:1" s="17" customFormat="1">
      <c r="A221" s="24"/>
    </row>
    <row r="222" spans="1:1" s="17" customFormat="1">
      <c r="A222" s="24"/>
    </row>
    <row r="223" spans="1:1" s="17" customFormat="1">
      <c r="A223" s="24"/>
    </row>
    <row r="224" spans="1:1" s="17" customFormat="1">
      <c r="A224" s="24"/>
    </row>
    <row r="225" spans="1:1" s="17" customFormat="1">
      <c r="A225" s="24"/>
    </row>
    <row r="226" spans="1:1" s="17" customFormat="1">
      <c r="A226" s="24"/>
    </row>
    <row r="227" spans="1:1" s="17" customFormat="1">
      <c r="A227" s="24"/>
    </row>
    <row r="228" spans="1:1" s="17" customFormat="1">
      <c r="A228" s="24"/>
    </row>
    <row r="229" spans="1:1" s="17" customFormat="1">
      <c r="A229" s="24"/>
    </row>
    <row r="230" spans="1:1" s="17" customFormat="1">
      <c r="A230" s="24"/>
    </row>
    <row r="231" spans="1:1" s="17" customFormat="1">
      <c r="A231" s="24"/>
    </row>
    <row r="232" spans="1:1" s="17" customFormat="1">
      <c r="A232" s="24"/>
    </row>
    <row r="233" spans="1:1" s="17" customFormat="1">
      <c r="A233" s="24"/>
    </row>
    <row r="234" spans="1:1" s="17" customFormat="1">
      <c r="A234" s="24"/>
    </row>
    <row r="235" spans="1:1" s="17" customFormat="1">
      <c r="A235" s="24"/>
    </row>
    <row r="236" spans="1:1" s="17" customFormat="1">
      <c r="A236" s="24"/>
    </row>
    <row r="237" spans="1:1" s="17" customFormat="1">
      <c r="A237" s="24"/>
    </row>
    <row r="238" spans="1:1" s="17" customFormat="1">
      <c r="A238" s="24"/>
    </row>
    <row r="239" spans="1:1" s="17" customFormat="1">
      <c r="A239" s="24"/>
    </row>
    <row r="240" spans="1:1" s="17" customFormat="1">
      <c r="A240" s="24"/>
    </row>
    <row r="241" spans="1:1" s="17" customFormat="1">
      <c r="A241" s="24"/>
    </row>
    <row r="242" spans="1:1" s="17" customFormat="1">
      <c r="A242" s="24"/>
    </row>
    <row r="243" spans="1:1" s="17" customFormat="1">
      <c r="A243" s="24"/>
    </row>
    <row r="244" spans="1:1" s="17" customFormat="1">
      <c r="A244" s="24"/>
    </row>
    <row r="245" spans="1:1" s="17" customFormat="1">
      <c r="A245" s="24"/>
    </row>
    <row r="246" spans="1:1" s="17" customFormat="1">
      <c r="A246" s="24"/>
    </row>
    <row r="247" spans="1:1" s="17" customFormat="1">
      <c r="A247" s="24"/>
    </row>
    <row r="248" spans="1:1" s="17" customFormat="1">
      <c r="A248" s="24"/>
    </row>
    <row r="249" spans="1:1" s="17" customFormat="1">
      <c r="A249" s="24"/>
    </row>
    <row r="250" spans="1:1" s="17" customFormat="1">
      <c r="A250" s="24"/>
    </row>
    <row r="251" spans="1:1" s="17" customFormat="1">
      <c r="A251" s="24"/>
    </row>
    <row r="252" spans="1:1" s="17" customFormat="1">
      <c r="A252" s="24"/>
    </row>
    <row r="253" spans="1:1" s="17" customFormat="1">
      <c r="A253" s="24"/>
    </row>
    <row r="254" spans="1:1" s="17" customFormat="1">
      <c r="A254" s="24"/>
    </row>
    <row r="255" spans="1:1" s="17" customFormat="1">
      <c r="A255" s="24"/>
    </row>
    <row r="256" spans="1:1" s="17" customFormat="1">
      <c r="A256" s="24"/>
    </row>
    <row r="257" spans="1:1" s="17" customFormat="1">
      <c r="A257" s="24"/>
    </row>
    <row r="258" spans="1:1" s="17" customFormat="1">
      <c r="A258" s="24"/>
    </row>
    <row r="259" spans="1:1" s="17" customFormat="1">
      <c r="A259" s="24"/>
    </row>
    <row r="260" spans="1:1" s="17" customFormat="1">
      <c r="A260" s="24"/>
    </row>
    <row r="261" spans="1:1" s="17" customFormat="1">
      <c r="A261" s="24"/>
    </row>
    <row r="262" spans="1:1" s="17" customFormat="1">
      <c r="A262" s="24"/>
    </row>
    <row r="263" spans="1:1" s="17" customFormat="1">
      <c r="A263" s="24"/>
    </row>
    <row r="264" spans="1:1" s="17" customFormat="1">
      <c r="A264" s="24"/>
    </row>
    <row r="265" spans="1:1" s="17" customFormat="1">
      <c r="A265" s="24"/>
    </row>
    <row r="266" spans="1:1" s="17" customFormat="1">
      <c r="A266" s="24"/>
    </row>
    <row r="267" spans="1:1" s="17" customFormat="1">
      <c r="A267" s="24"/>
    </row>
    <row r="268" spans="1:1" s="17" customFormat="1">
      <c r="A268" s="24"/>
    </row>
    <row r="269" spans="1:1" s="17" customFormat="1">
      <c r="A269" s="24"/>
    </row>
    <row r="270" spans="1:1" s="17" customFormat="1">
      <c r="A270" s="24"/>
    </row>
    <row r="271" spans="1:1" s="17" customFormat="1">
      <c r="A271" s="24"/>
    </row>
    <row r="272" spans="1:1" s="17" customFormat="1">
      <c r="A272" s="24"/>
    </row>
    <row r="273" spans="1:1" s="17" customFormat="1">
      <c r="A273" s="24"/>
    </row>
    <row r="274" spans="1:1" s="17" customFormat="1">
      <c r="A274" s="24"/>
    </row>
    <row r="275" spans="1:1" s="17" customFormat="1">
      <c r="A275" s="24"/>
    </row>
    <row r="276" spans="1:1" s="17" customFormat="1">
      <c r="A276" s="24"/>
    </row>
    <row r="277" spans="1:1" s="17" customFormat="1">
      <c r="A277" s="24"/>
    </row>
    <row r="278" spans="1:1" s="17" customFormat="1">
      <c r="A278" s="24"/>
    </row>
    <row r="279" spans="1:1" s="17" customFormat="1">
      <c r="A279" s="24"/>
    </row>
    <row r="280" spans="1:1" s="17" customFormat="1">
      <c r="A280" s="24"/>
    </row>
    <row r="281" spans="1:1" s="17" customFormat="1">
      <c r="A281" s="24"/>
    </row>
    <row r="282" spans="1:1" s="17" customFormat="1">
      <c r="A282" s="24"/>
    </row>
    <row r="283" spans="1:1" s="17" customFormat="1">
      <c r="A283" s="24"/>
    </row>
    <row r="284" spans="1:1" s="17" customFormat="1">
      <c r="A284" s="24"/>
    </row>
    <row r="285" spans="1:1" s="17" customFormat="1">
      <c r="A285" s="24"/>
    </row>
    <row r="286" spans="1:1" s="17" customFormat="1">
      <c r="A286" s="24"/>
    </row>
    <row r="287" spans="1:1" s="17" customFormat="1">
      <c r="A287" s="24"/>
    </row>
    <row r="288" spans="1:1" s="17" customFormat="1">
      <c r="A288" s="24"/>
    </row>
    <row r="289" spans="1:1" s="17" customFormat="1">
      <c r="A289" s="24"/>
    </row>
    <row r="290" spans="1:1" s="17" customFormat="1">
      <c r="A290" s="24"/>
    </row>
    <row r="291" spans="1:1" s="17" customFormat="1">
      <c r="A291" s="24"/>
    </row>
    <row r="292" spans="1:1" s="17" customFormat="1">
      <c r="A292" s="24"/>
    </row>
    <row r="293" spans="1:1" s="17" customFormat="1">
      <c r="A293" s="24"/>
    </row>
    <row r="294" spans="1:1" s="17" customFormat="1">
      <c r="A294" s="24"/>
    </row>
    <row r="295" spans="1:1" s="17" customFormat="1">
      <c r="A295" s="24"/>
    </row>
    <row r="296" spans="1:1" s="17" customFormat="1">
      <c r="A296" s="24"/>
    </row>
    <row r="297" spans="1:1" s="17" customFormat="1">
      <c r="A297" s="24"/>
    </row>
    <row r="298" spans="1:1" s="17" customFormat="1">
      <c r="A298" s="24"/>
    </row>
    <row r="299" spans="1:1" s="17" customFormat="1">
      <c r="A299" s="24"/>
    </row>
    <row r="300" spans="1:1" s="17" customFormat="1">
      <c r="A300" s="24"/>
    </row>
    <row r="301" spans="1:1" s="17" customFormat="1">
      <c r="A301" s="24"/>
    </row>
    <row r="302" spans="1:1" s="17" customFormat="1">
      <c r="A302" s="24"/>
    </row>
    <row r="303" spans="1:1" s="17" customFormat="1">
      <c r="A303" s="24"/>
    </row>
    <row r="304" spans="1:1" s="17" customFormat="1">
      <c r="A304" s="24"/>
    </row>
    <row r="305" spans="1:1" s="17" customFormat="1">
      <c r="A305" s="24"/>
    </row>
    <row r="306" spans="1:1" s="17" customFormat="1">
      <c r="A306" s="24"/>
    </row>
    <row r="307" spans="1:1" s="17" customFormat="1">
      <c r="A307" s="24"/>
    </row>
    <row r="308" spans="1:1" s="17" customFormat="1">
      <c r="A308" s="24"/>
    </row>
    <row r="309" spans="1:1" s="17" customFormat="1">
      <c r="A309" s="24"/>
    </row>
    <row r="310" spans="1:1" s="17" customFormat="1">
      <c r="A310" s="24"/>
    </row>
    <row r="311" spans="1:1" s="17" customFormat="1">
      <c r="A311" s="24"/>
    </row>
    <row r="312" spans="1:1" s="17" customFormat="1">
      <c r="A312" s="24"/>
    </row>
    <row r="313" spans="1:1" s="17" customFormat="1">
      <c r="A313" s="24"/>
    </row>
    <row r="314" spans="1:1" s="17" customFormat="1">
      <c r="A314" s="24"/>
    </row>
    <row r="315" spans="1:1" s="17" customFormat="1">
      <c r="A315" s="24"/>
    </row>
    <row r="316" spans="1:1" s="17" customFormat="1">
      <c r="A316" s="24"/>
    </row>
    <row r="317" spans="1:1" s="17" customFormat="1">
      <c r="A317" s="24"/>
    </row>
    <row r="318" spans="1:1" s="17" customFormat="1">
      <c r="A318" s="24"/>
    </row>
    <row r="319" spans="1:1" s="17" customFormat="1">
      <c r="A319" s="24"/>
    </row>
    <row r="320" spans="1:1" s="17" customFormat="1">
      <c r="A320" s="24"/>
    </row>
    <row r="321" spans="1:1" s="17" customFormat="1">
      <c r="A321" s="24"/>
    </row>
    <row r="322" spans="1:1" s="17" customFormat="1">
      <c r="A322" s="24"/>
    </row>
    <row r="323" spans="1:1" s="17" customFormat="1">
      <c r="A323" s="24"/>
    </row>
    <row r="324" spans="1:1" s="17" customFormat="1">
      <c r="A324" s="24"/>
    </row>
    <row r="325" spans="1:1" s="17" customFormat="1">
      <c r="A325" s="24"/>
    </row>
    <row r="326" spans="1:1" s="17" customFormat="1">
      <c r="A326" s="24"/>
    </row>
    <row r="327" spans="1:1" s="17" customFormat="1">
      <c r="A327" s="24"/>
    </row>
    <row r="328" spans="1:1" s="17" customFormat="1">
      <c r="A328" s="24"/>
    </row>
    <row r="329" spans="1:1" s="17" customFormat="1">
      <c r="A329" s="24"/>
    </row>
    <row r="330" spans="1:1" s="17" customFormat="1">
      <c r="A330" s="24"/>
    </row>
    <row r="331" spans="1:1" s="17" customFormat="1">
      <c r="A331" s="24"/>
    </row>
    <row r="332" spans="1:1" s="17" customFormat="1">
      <c r="A332" s="24"/>
    </row>
    <row r="333" spans="1:1" s="17" customFormat="1">
      <c r="A333" s="24"/>
    </row>
    <row r="334" spans="1:1" s="17" customFormat="1">
      <c r="A334" s="24"/>
    </row>
    <row r="335" spans="1:1" s="17" customFormat="1">
      <c r="A335" s="24"/>
    </row>
    <row r="336" spans="1:1" s="17" customFormat="1">
      <c r="A336" s="24"/>
    </row>
    <row r="337" spans="1:1" s="17" customFormat="1">
      <c r="A337" s="24"/>
    </row>
    <row r="338" spans="1:1" s="17" customFormat="1">
      <c r="A338" s="24"/>
    </row>
    <row r="339" spans="1:1" s="17" customFormat="1">
      <c r="A339" s="24"/>
    </row>
    <row r="340" spans="1:1" s="17" customFormat="1">
      <c r="A340" s="24"/>
    </row>
    <row r="341" spans="1:1" s="17" customFormat="1">
      <c r="A341" s="24"/>
    </row>
    <row r="342" spans="1:1" s="17" customFormat="1">
      <c r="A342" s="24"/>
    </row>
    <row r="343" spans="1:1" s="17" customFormat="1">
      <c r="A343" s="24"/>
    </row>
    <row r="344" spans="1:1" s="17" customFormat="1">
      <c r="A344" s="24"/>
    </row>
    <row r="345" spans="1:1" s="17" customFormat="1">
      <c r="A345" s="24"/>
    </row>
    <row r="346" spans="1:1" s="17" customFormat="1">
      <c r="A346" s="24"/>
    </row>
    <row r="347" spans="1:1" s="17" customFormat="1">
      <c r="A347" s="24"/>
    </row>
    <row r="348" spans="1:1" s="17" customFormat="1">
      <c r="A348" s="24"/>
    </row>
    <row r="349" spans="1:1" s="17" customFormat="1">
      <c r="A349" s="24"/>
    </row>
    <row r="350" spans="1:1" s="17" customFormat="1">
      <c r="A350" s="24"/>
    </row>
    <row r="351" spans="1:1" s="17" customFormat="1">
      <c r="A351" s="24"/>
    </row>
    <row r="352" spans="1:1" s="17" customFormat="1">
      <c r="A352" s="24"/>
    </row>
    <row r="353" spans="1:1" s="17" customFormat="1">
      <c r="A353" s="24"/>
    </row>
    <row r="354" spans="1:1" s="17" customFormat="1">
      <c r="A354" s="24"/>
    </row>
    <row r="355" spans="1:1" s="17" customFormat="1">
      <c r="A355" s="24"/>
    </row>
    <row r="356" spans="1:1" s="17" customFormat="1">
      <c r="A356" s="24"/>
    </row>
    <row r="357" spans="1:1" s="17" customFormat="1">
      <c r="A357" s="24"/>
    </row>
    <row r="358" spans="1:1" s="17" customFormat="1">
      <c r="A358" s="24"/>
    </row>
    <row r="359" spans="1:1" s="17" customFormat="1">
      <c r="A359" s="24"/>
    </row>
    <row r="360" spans="1:1" s="17" customFormat="1">
      <c r="A360" s="24"/>
    </row>
    <row r="361" spans="1:1" s="17" customFormat="1">
      <c r="A361" s="24"/>
    </row>
    <row r="362" spans="1:1" s="17" customFormat="1">
      <c r="A362" s="24"/>
    </row>
    <row r="363" spans="1:1" s="17" customFormat="1">
      <c r="A363" s="24"/>
    </row>
    <row r="364" spans="1:1" s="17" customFormat="1">
      <c r="A364" s="24"/>
    </row>
    <row r="365" spans="1:1" s="17" customFormat="1">
      <c r="A365" s="24"/>
    </row>
    <row r="366" spans="1:1" s="17" customFormat="1">
      <c r="A366" s="24"/>
    </row>
    <row r="367" spans="1:1" s="17" customFormat="1">
      <c r="A367" s="24"/>
    </row>
    <row r="368" spans="1:1" s="17" customFormat="1">
      <c r="A368" s="24"/>
    </row>
    <row r="369" spans="1:1" s="17" customFormat="1">
      <c r="A369" s="24"/>
    </row>
    <row r="370" spans="1:1" s="17" customFormat="1">
      <c r="A370" s="24"/>
    </row>
    <row r="371" spans="1:1" s="17" customFormat="1">
      <c r="A371" s="24"/>
    </row>
    <row r="372" spans="1:1" s="17" customFormat="1">
      <c r="A372" s="24"/>
    </row>
    <row r="373" spans="1:1" s="17" customFormat="1">
      <c r="A373" s="24"/>
    </row>
    <row r="374" spans="1:1" s="17" customFormat="1">
      <c r="A374" s="24"/>
    </row>
    <row r="375" spans="1:1" s="17" customFormat="1">
      <c r="A375" s="24"/>
    </row>
    <row r="376" spans="1:1" s="17" customFormat="1">
      <c r="A376" s="24"/>
    </row>
    <row r="377" spans="1:1" s="17" customFormat="1">
      <c r="A377" s="24"/>
    </row>
    <row r="378" spans="1:1" s="17" customFormat="1">
      <c r="A378" s="24"/>
    </row>
    <row r="379" spans="1:1" s="17" customFormat="1">
      <c r="A379" s="24"/>
    </row>
    <row r="380" spans="1:1" s="17" customFormat="1">
      <c r="A380" s="24"/>
    </row>
    <row r="381" spans="1:1" s="17" customFormat="1">
      <c r="A381" s="24"/>
    </row>
    <row r="382" spans="1:1" s="17" customFormat="1">
      <c r="A382" s="24"/>
    </row>
    <row r="383" spans="1:1" s="17" customFormat="1">
      <c r="A383" s="24"/>
    </row>
    <row r="384" spans="1:1" s="17" customFormat="1">
      <c r="A384" s="24"/>
    </row>
    <row r="385" spans="1:1" s="17" customFormat="1">
      <c r="A385" s="24"/>
    </row>
    <row r="386" spans="1:1" s="17" customFormat="1">
      <c r="A386" s="24"/>
    </row>
    <row r="387" spans="1:1" s="17" customFormat="1">
      <c r="A387" s="24"/>
    </row>
    <row r="388" spans="1:1" s="17" customFormat="1">
      <c r="A388" s="24"/>
    </row>
    <row r="389" spans="1:1" s="17" customFormat="1">
      <c r="A389" s="24"/>
    </row>
    <row r="390" spans="1:1" s="17" customFormat="1">
      <c r="A390" s="24"/>
    </row>
    <row r="391" spans="1:1" s="17" customFormat="1">
      <c r="A391" s="24"/>
    </row>
    <row r="392" spans="1:1" s="17" customFormat="1">
      <c r="A392" s="24"/>
    </row>
    <row r="393" spans="1:1" s="17" customFormat="1">
      <c r="A393" s="24"/>
    </row>
    <row r="394" spans="1:1" s="17" customFormat="1">
      <c r="A394" s="24"/>
    </row>
    <row r="395" spans="1:1" s="17" customFormat="1">
      <c r="A395" s="24"/>
    </row>
    <row r="396" spans="1:1" s="17" customFormat="1">
      <c r="A396" s="24"/>
    </row>
    <row r="397" spans="1:1" s="17" customFormat="1">
      <c r="A397" s="24"/>
    </row>
    <row r="398" spans="1:1" s="17" customFormat="1">
      <c r="A398" s="24"/>
    </row>
    <row r="399" spans="1:1" s="17" customFormat="1">
      <c r="A399" s="24"/>
    </row>
    <row r="400" spans="1:1" s="17" customFormat="1">
      <c r="A400" s="24"/>
    </row>
    <row r="401" spans="1:1" s="17" customFormat="1">
      <c r="A401" s="24"/>
    </row>
    <row r="402" spans="1:1" s="17" customFormat="1">
      <c r="A402" s="24"/>
    </row>
    <row r="403" spans="1:1" s="17" customFormat="1">
      <c r="A403" s="24"/>
    </row>
    <row r="404" spans="1:1" s="17" customFormat="1">
      <c r="A404" s="24"/>
    </row>
    <row r="405" spans="1:1" s="17" customFormat="1">
      <c r="A405" s="24"/>
    </row>
    <row r="406" spans="1:1" s="17" customFormat="1">
      <c r="A406" s="24"/>
    </row>
    <row r="407" spans="1:1" s="17" customFormat="1">
      <c r="A407" s="24"/>
    </row>
    <row r="408" spans="1:1" s="17" customFormat="1">
      <c r="A408" s="24"/>
    </row>
    <row r="409" spans="1:1" s="17" customFormat="1">
      <c r="A409" s="24"/>
    </row>
    <row r="410" spans="1:1" s="17" customFormat="1">
      <c r="A410" s="24"/>
    </row>
    <row r="411" spans="1:1" s="17" customFormat="1">
      <c r="A411" s="24"/>
    </row>
    <row r="412" spans="1:1" s="17" customFormat="1">
      <c r="A412" s="24"/>
    </row>
    <row r="413" spans="1:1" s="17" customFormat="1">
      <c r="A413" s="24"/>
    </row>
    <row r="414" spans="1:1" s="17" customFormat="1">
      <c r="A414" s="24"/>
    </row>
    <row r="415" spans="1:1" s="17" customFormat="1">
      <c r="A415" s="24"/>
    </row>
    <row r="416" spans="1:1" s="17" customFormat="1">
      <c r="A416" s="24"/>
    </row>
    <row r="417" spans="1:1" s="17" customFormat="1">
      <c r="A417" s="24"/>
    </row>
    <row r="418" spans="1:1" s="17" customFormat="1">
      <c r="A418" s="24"/>
    </row>
    <row r="419" spans="1:1" s="17" customFormat="1">
      <c r="A419" s="24"/>
    </row>
    <row r="420" spans="1:1" s="17" customFormat="1">
      <c r="A420" s="24"/>
    </row>
    <row r="421" spans="1:1" s="17" customFormat="1">
      <c r="A421" s="24"/>
    </row>
    <row r="422" spans="1:1" s="17" customFormat="1">
      <c r="A422" s="24"/>
    </row>
    <row r="423" spans="1:1" s="17" customFormat="1">
      <c r="A423" s="24"/>
    </row>
    <row r="424" spans="1:1" s="17" customFormat="1">
      <c r="A424" s="24"/>
    </row>
    <row r="425" spans="1:1" s="17" customFormat="1">
      <c r="A425" s="24"/>
    </row>
    <row r="426" spans="1:1" s="17" customFormat="1">
      <c r="A426" s="24"/>
    </row>
    <row r="427" spans="1:1" s="17" customFormat="1">
      <c r="A427" s="24"/>
    </row>
    <row r="428" spans="1:1" s="17" customFormat="1">
      <c r="A428" s="24"/>
    </row>
    <row r="429" spans="1:1" s="17" customFormat="1">
      <c r="A429" s="24"/>
    </row>
  </sheetData>
  <mergeCells count="4">
    <mergeCell ref="B1:D1"/>
    <mergeCell ref="B2:O2"/>
    <mergeCell ref="B3:O3"/>
    <mergeCell ref="B5:O5"/>
  </mergeCells>
  <pageMargins left="0.70866141732283472" right="0.15748031496062992" top="0.35433070866141736" bottom="0.35433070866141736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Dif</cp:lastModifiedBy>
  <cp:lastPrinted>2022-06-13T19:07:04Z</cp:lastPrinted>
  <dcterms:created xsi:type="dcterms:W3CDTF">2022-06-13T18:01:30Z</dcterms:created>
  <dcterms:modified xsi:type="dcterms:W3CDTF">2022-07-11T00:40:14Z</dcterms:modified>
</cp:coreProperties>
</file>